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et\Documents\Kerkzaken\Website\ANBI 2017\ANBI2018\"/>
    </mc:Choice>
  </mc:AlternateContent>
  <xr:revisionPtr revIDLastSave="0" documentId="8_{82AAC0B1-E1A1-4361-AADF-D6A6E537D272}" xr6:coauthVersionLast="32" xr6:coauthVersionMax="32" xr10:uidLastSave="{00000000-0000-0000-0000-000000000000}"/>
  <bookViews>
    <workbookView xWindow="0" yWindow="0" windowWidth="20490" windowHeight="7545" activeTab="4" xr2:uid="{00000000-000D-0000-FFFF-FFFF00000000}"/>
  </bookViews>
  <sheets>
    <sheet name="Info gebruik" sheetId="8" r:id="rId1"/>
    <sheet name="Alg.info begr." sheetId="4" r:id="rId2"/>
    <sheet name="Baten" sheetId="5" r:id="rId3"/>
    <sheet name="Lasten" sheetId="6" r:id="rId4"/>
    <sheet name="Totaal expl." sheetId="7" r:id="rId5"/>
  </sheets>
  <definedNames>
    <definedName name="_xlnm.Print_Area" localSheetId="2">Baten!$B$4:$E$56</definedName>
    <definedName name="_xlnm.Print_Area" localSheetId="3">Lasten!$F$108</definedName>
    <definedName name="_xlnm.Print_Area" localSheetId="4">'Totaal expl.'!$A$7:$E$42</definedName>
    <definedName name="_xlnm.Print_Titles" localSheetId="1">'Alg.info begr.'!$1:$1</definedName>
    <definedName name="_xlnm.Print_Titles" localSheetId="2">Baten!$1:$8</definedName>
    <definedName name="_xlnm.Print_Titles" localSheetId="3">Lasten!$1:$8</definedName>
  </definedNames>
  <calcPr calcId="162913"/>
</workbook>
</file>

<file path=xl/calcChain.xml><?xml version="1.0" encoding="utf-8"?>
<calcChain xmlns="http://schemas.openxmlformats.org/spreadsheetml/2006/main">
  <c r="E1" i="7" l="1"/>
  <c r="E1" i="6"/>
  <c r="E1" i="5"/>
  <c r="D161" i="6"/>
  <c r="D34" i="7" s="1"/>
  <c r="E161" i="6"/>
  <c r="E34" i="7" s="1"/>
  <c r="E166" i="6"/>
  <c r="E35" i="7" s="1"/>
  <c r="E186" i="6"/>
  <c r="E38" i="7" s="1"/>
  <c r="C161" i="6"/>
  <c r="C34" i="7" s="1"/>
  <c r="C166" i="6"/>
  <c r="C35" i="7" s="1"/>
  <c r="C186" i="6"/>
  <c r="C38" i="7" s="1"/>
  <c r="D40" i="6"/>
  <c r="E40" i="6"/>
  <c r="C40" i="6"/>
  <c r="C19" i="7" s="1"/>
  <c r="D1" i="7"/>
  <c r="D1" i="6"/>
  <c r="D1" i="5"/>
  <c r="C172" i="4"/>
  <c r="C153" i="4"/>
  <c r="C170" i="4"/>
  <c r="C151" i="4"/>
  <c r="D166" i="6"/>
  <c r="D35" i="7" s="1"/>
  <c r="A67" i="4"/>
  <c r="D67" i="4"/>
  <c r="D68" i="4"/>
  <c r="D132" i="4"/>
  <c r="D142" i="4"/>
  <c r="B143" i="4"/>
  <c r="C144" i="4"/>
  <c r="D158" i="4"/>
  <c r="B159" i="4"/>
  <c r="C8" i="5"/>
  <c r="D8" i="5" s="1"/>
  <c r="E8" i="5" s="1"/>
  <c r="B2" i="5"/>
  <c r="B1" i="5"/>
  <c r="D23" i="5"/>
  <c r="D12" i="7" s="1"/>
  <c r="D14" i="5"/>
  <c r="D11" i="7" s="1"/>
  <c r="D29" i="5"/>
  <c r="D39" i="5"/>
  <c r="D14" i="7" s="1"/>
  <c r="D56" i="5"/>
  <c r="D15" i="7" s="1"/>
  <c r="E14" i="5"/>
  <c r="E11" i="7" s="1"/>
  <c r="E23" i="5"/>
  <c r="E12" i="7" s="1"/>
  <c r="E29" i="5"/>
  <c r="E13" i="7" s="1"/>
  <c r="E39" i="5"/>
  <c r="E14" i="7" s="1"/>
  <c r="E56" i="5"/>
  <c r="E15" i="7" s="1"/>
  <c r="C14" i="5"/>
  <c r="C11" i="7" s="1"/>
  <c r="C23" i="5"/>
  <c r="C12" i="7" s="1"/>
  <c r="C29" i="5"/>
  <c r="C13" i="7" s="1"/>
  <c r="C39" i="5"/>
  <c r="C14" i="7" s="1"/>
  <c r="C56" i="5"/>
  <c r="C15" i="7" s="1"/>
  <c r="C8" i="6"/>
  <c r="D8" i="6" s="1"/>
  <c r="E8" i="6" s="1"/>
  <c r="B2" i="6"/>
  <c r="B1" i="6"/>
  <c r="E48" i="6"/>
  <c r="E20" i="7" s="1"/>
  <c r="E68" i="6"/>
  <c r="E77" i="6"/>
  <c r="E22" i="7" s="1"/>
  <c r="E83" i="6"/>
  <c r="E23" i="7" s="1"/>
  <c r="E97" i="6"/>
  <c r="E24" i="7" s="1"/>
  <c r="E108" i="6"/>
  <c r="E25" i="7" s="1"/>
  <c r="E118" i="6"/>
  <c r="E26" i="7" s="1"/>
  <c r="E131" i="6"/>
  <c r="E27" i="7" s="1"/>
  <c r="E143" i="6"/>
  <c r="E28" i="7" s="1"/>
  <c r="E155" i="6"/>
  <c r="E29" i="7" s="1"/>
  <c r="E171" i="6"/>
  <c r="E36" i="7" s="1"/>
  <c r="E175" i="6"/>
  <c r="E37" i="7" s="1"/>
  <c r="D48" i="6"/>
  <c r="D20" i="7" s="1"/>
  <c r="D68" i="6"/>
  <c r="D21" i="7" s="1"/>
  <c r="D77" i="6"/>
  <c r="D22" i="7" s="1"/>
  <c r="D83" i="6"/>
  <c r="D23" i="7" s="1"/>
  <c r="D97" i="6"/>
  <c r="D24" i="7" s="1"/>
  <c r="D108" i="6"/>
  <c r="D25" i="7" s="1"/>
  <c r="D118" i="6"/>
  <c r="D26" i="7" s="1"/>
  <c r="D131" i="6"/>
  <c r="D27" i="7" s="1"/>
  <c r="D143" i="6"/>
  <c r="D28" i="7" s="1"/>
  <c r="D155" i="6"/>
  <c r="D29" i="7" s="1"/>
  <c r="D171" i="6"/>
  <c r="D36" i="7" s="1"/>
  <c r="D175" i="6"/>
  <c r="D37" i="7" s="1"/>
  <c r="D186" i="6"/>
  <c r="D38" i="7" s="1"/>
  <c r="C48" i="6"/>
  <c r="C68" i="6"/>
  <c r="C21" i="7" s="1"/>
  <c r="C77" i="6"/>
  <c r="C22" i="7" s="1"/>
  <c r="C83" i="6"/>
  <c r="C23" i="7" s="1"/>
  <c r="C97" i="6"/>
  <c r="C24" i="7" s="1"/>
  <c r="C108" i="6"/>
  <c r="C25" i="7" s="1"/>
  <c r="C118" i="6"/>
  <c r="C26" i="7" s="1"/>
  <c r="C131" i="6"/>
  <c r="C27" i="7" s="1"/>
  <c r="C143" i="6"/>
  <c r="C28" i="7" s="1"/>
  <c r="C155" i="6"/>
  <c r="C29" i="7" s="1"/>
  <c r="C171" i="6"/>
  <c r="C36" i="7" s="1"/>
  <c r="C175" i="6"/>
  <c r="C37" i="7" s="1"/>
  <c r="C8" i="7"/>
  <c r="D8" i="7" s="1"/>
  <c r="E8" i="7" s="1"/>
  <c r="C46" i="7"/>
  <c r="D19" i="7"/>
  <c r="E19" i="7"/>
  <c r="E21" i="7"/>
  <c r="C20" i="7"/>
  <c r="D13" i="7"/>
  <c r="B2" i="7"/>
  <c r="B1" i="7"/>
  <c r="C52" i="7"/>
  <c r="D52" i="7"/>
  <c r="C30" i="7" l="1"/>
  <c r="E30" i="7"/>
  <c r="D30" i="7"/>
  <c r="E16" i="7"/>
  <c r="D16" i="7"/>
  <c r="C16" i="7"/>
  <c r="C54" i="7"/>
  <c r="C39" i="7"/>
  <c r="E39" i="7"/>
  <c r="D39" i="7"/>
  <c r="E32" i="7" l="1"/>
  <c r="C42" i="7"/>
  <c r="C32" i="7"/>
  <c r="D32" i="7"/>
  <c r="E42" i="7"/>
  <c r="D42" i="7"/>
</calcChain>
</file>

<file path=xl/sharedStrings.xml><?xml version="1.0" encoding="utf-8"?>
<sst xmlns="http://schemas.openxmlformats.org/spreadsheetml/2006/main" count="575" uniqueCount="455">
  <si>
    <t>van de</t>
  </si>
  <si>
    <t>te</t>
  </si>
  <si>
    <t>over het boekjaar</t>
  </si>
  <si>
    <t xml:space="preserve">  totaal op meerdere plaatsen van toepassing dan zal de inhoud van de groene cel automatisch daarheen </t>
  </si>
  <si>
    <t xml:space="preserve">  worden gekopieerd. Cellen bestemd voor doorgekopieerde gegevens vanaf de toelichtingen zijn wit.</t>
  </si>
  <si>
    <t xml:space="preserve">  matie (1) vermeld te worden.</t>
  </si>
  <si>
    <t>* Inhoud van deze rekening</t>
  </si>
  <si>
    <t>Naam tabblad</t>
  </si>
  <si>
    <t>1.</t>
  </si>
  <si>
    <t>Algemene  informatie</t>
  </si>
  <si>
    <t>alg. info rek.</t>
  </si>
  <si>
    <t>2.</t>
  </si>
  <si>
    <t>Exploitatie</t>
  </si>
  <si>
    <t>▪ Baten</t>
  </si>
  <si>
    <t>Baten</t>
  </si>
  <si>
    <t>▪ Lasten</t>
  </si>
  <si>
    <t>Lasten</t>
  </si>
  <si>
    <t>▪ Totaal exploitatie (wordt automatisch ingevuld)</t>
  </si>
  <si>
    <t>Totaal expl.</t>
  </si>
  <si>
    <t xml:space="preserve">                              Algemene informatie 1</t>
  </si>
  <si>
    <t>COLLEGE VAN DIAKENEN</t>
  </si>
  <si>
    <t>Voorzitter</t>
  </si>
  <si>
    <t>Naam:</t>
  </si>
  <si>
    <t>Postcode:</t>
  </si>
  <si>
    <t>Adres:</t>
  </si>
  <si>
    <t>Plaats:</t>
  </si>
  <si>
    <t>Secretaris</t>
  </si>
  <si>
    <t>Penningmeester</t>
  </si>
  <si>
    <t>Telefoon:</t>
  </si>
  <si>
    <t>Scriba kerkenraad</t>
  </si>
  <si>
    <t>De administratie berust bij:</t>
  </si>
  <si>
    <t>e-mail:</t>
  </si>
  <si>
    <t xml:space="preserve">Van bovengenoemde personen geldt  </t>
  </si>
  <si>
    <t>bladzijden</t>
  </si>
  <si>
    <t xml:space="preserve">                              Algemene informatie 2</t>
  </si>
  <si>
    <t>Registratienummer gemeente</t>
  </si>
  <si>
    <t>Classis (nummer)</t>
  </si>
  <si>
    <t>Aantal Wijkgemeenten</t>
  </si>
  <si>
    <t>Aantal predikanten</t>
  </si>
  <si>
    <t>4.1</t>
  </si>
  <si>
    <t>voor normale werkzaamheden</t>
  </si>
  <si>
    <t>4.2</t>
  </si>
  <si>
    <t>voor bijzondere werkzaamheden</t>
  </si>
  <si>
    <t>4.3</t>
  </si>
  <si>
    <t>Bezetting predikanten                                   volledig:</t>
  </si>
  <si>
    <t xml:space="preserve"> dagdelen parttime:</t>
  </si>
  <si>
    <t>Combinatie/Federatie met</t>
  </si>
  <si>
    <t>Aantal belijdende leden</t>
  </si>
  <si>
    <t>Aantal doopleden</t>
  </si>
  <si>
    <t>Aantal leden register verbondenen (v/h geboorteleden)</t>
  </si>
  <si>
    <t>Totaal aantal leden (6+7)</t>
  </si>
  <si>
    <t>Aantal pastorale eenheden</t>
  </si>
  <si>
    <t xml:space="preserve">                                     Verklaringen</t>
  </si>
  <si>
    <t xml:space="preserve">Het College van diakenen van de </t>
  </si>
  <si>
    <t xml:space="preserve">te </t>
  </si>
  <si>
    <t xml:space="preserve">het jaar </t>
  </si>
  <si>
    <t>en aangeboden aan de (centrale) kerkenraad.</t>
  </si>
  <si>
    <t>datum:</t>
  </si>
  <si>
    <t xml:space="preserve">Voorzitter: </t>
  </si>
  <si>
    <t xml:space="preserve">Secretaris: </t>
  </si>
  <si>
    <t xml:space="preserve">De kerkenraad van de </t>
  </si>
  <si>
    <t xml:space="preserve">vergadering d.d. </t>
  </si>
  <si>
    <t xml:space="preserve">datum: </t>
  </si>
  <si>
    <t xml:space="preserve">Praeses: </t>
  </si>
  <si>
    <t xml:space="preserve">Scriba: </t>
  </si>
  <si>
    <r>
      <t xml:space="preserve">* U herkent de in te vullen cellen op de toelichtingen aan de </t>
    </r>
    <r>
      <rPr>
        <b/>
        <sz val="10"/>
        <rFont val="Arial"/>
        <family val="2"/>
      </rPr>
      <t>groene arcering</t>
    </r>
    <r>
      <rPr>
        <sz val="10"/>
        <rFont val="Arial"/>
        <family val="2"/>
      </rPr>
      <t>. Is het gegeven/bedrag/</t>
    </r>
  </si>
  <si>
    <r>
      <t xml:space="preserve">  Deze </t>
    </r>
    <r>
      <rPr>
        <b/>
        <sz val="10"/>
        <rFont val="Arial"/>
        <family val="2"/>
      </rPr>
      <t xml:space="preserve">witte cellen </t>
    </r>
    <r>
      <rPr>
        <sz val="10"/>
        <rFont val="Arial"/>
        <family val="2"/>
      </rPr>
      <t>zijn beveiligd tegen schrijven zodat geen verwarring kan ontstaan.</t>
    </r>
  </si>
  <si>
    <t>Batenrekeningen</t>
  </si>
  <si>
    <t>baten onroerende zaken</t>
  </si>
  <si>
    <t>80.30</t>
  </si>
  <si>
    <t>inkomsten verenigingsgebouw/kerkelijk centrum</t>
  </si>
  <si>
    <t>80.60</t>
  </si>
  <si>
    <t>inkomsten overige monumentale gebouwen</t>
  </si>
  <si>
    <t>80.70</t>
  </si>
  <si>
    <t>inkomsten overige bebouwde eigendommen</t>
  </si>
  <si>
    <t>80.80</t>
  </si>
  <si>
    <t>inkomsten onbebouwde eigendommen</t>
  </si>
  <si>
    <t>totaal</t>
  </si>
  <si>
    <t>rentebaten en dividenden</t>
  </si>
  <si>
    <t>81.10</t>
  </si>
  <si>
    <t>ontvangen interest bank</t>
  </si>
  <si>
    <t>81.20</t>
  </si>
  <si>
    <t>rente hypotheken u/g en leningen u/g</t>
  </si>
  <si>
    <t>81.30</t>
  </si>
  <si>
    <t>rente over inschrijvingen in grootboeken</t>
  </si>
  <si>
    <t>81.40</t>
  </si>
  <si>
    <t>rente obligaties/pandbrieven</t>
  </si>
  <si>
    <t>81.50</t>
  </si>
  <si>
    <t>dividend aandelen</t>
  </si>
  <si>
    <t>81.90</t>
  </si>
  <si>
    <t>overige rentebaten</t>
  </si>
  <si>
    <t>opbrengsten uit stichtingen/kassen en fondsen</t>
  </si>
  <si>
    <t>82.10</t>
  </si>
  <si>
    <t>opbrengsten uit bloot eigendom</t>
  </si>
  <si>
    <t>82.20</t>
  </si>
  <si>
    <t>opbrengsten deelname stichtingen</t>
  </si>
  <si>
    <t>82.90</t>
  </si>
  <si>
    <t>overige opbrengsten</t>
  </si>
  <si>
    <t>bijdragen levend geld</t>
  </si>
  <si>
    <t>83.10</t>
  </si>
  <si>
    <t>vrijwillige bijdragen</t>
  </si>
  <si>
    <t>83.20</t>
  </si>
  <si>
    <t>collecten in kerkdiensten</t>
  </si>
  <si>
    <t>83.30</t>
  </si>
  <si>
    <t>giften</t>
  </si>
  <si>
    <t>83.40</t>
  </si>
  <si>
    <t>schenkingen/legaten/erfenissen tot € 500,--</t>
  </si>
  <si>
    <t>83.50</t>
  </si>
  <si>
    <t>collectebussen</t>
  </si>
  <si>
    <t>83.80</t>
  </si>
  <si>
    <t>diaconale rondgang</t>
  </si>
  <si>
    <t>83.90</t>
  </si>
  <si>
    <t>overige bijdragen levend geld</t>
  </si>
  <si>
    <t>door te zenden collecten en bijdragen</t>
  </si>
  <si>
    <t>84.11</t>
  </si>
  <si>
    <t>doorzendcollecten/giften diaconale aard (landelijk)</t>
  </si>
  <si>
    <t>84.12</t>
  </si>
  <si>
    <t>kerkinactie diaconaal aandeel binnenland</t>
  </si>
  <si>
    <t>84.13</t>
  </si>
  <si>
    <t>kerkinactie missionair aandeel binnenland</t>
  </si>
  <si>
    <t>84.14</t>
  </si>
  <si>
    <t>bijdragen van diaconale aard (landelijk)</t>
  </si>
  <si>
    <t>84.19</t>
  </si>
  <si>
    <t>84.21</t>
  </si>
  <si>
    <t>doorzendcollecten/giften diaconale aard (wereldwijd)</t>
  </si>
  <si>
    <t>84.22</t>
  </si>
  <si>
    <t>kerkinactie diaconaal aandeel buitenland</t>
  </si>
  <si>
    <t>84.23</t>
  </si>
  <si>
    <t>kerkinactie missionair aandeel buitenland</t>
  </si>
  <si>
    <t>84.24</t>
  </si>
  <si>
    <t>bijdragen van diaconale aard (wereldwijd)</t>
  </si>
  <si>
    <t>84.26</t>
  </si>
  <si>
    <t>bijdragen inzake "rampen"</t>
  </si>
  <si>
    <t>84.29</t>
  </si>
  <si>
    <r>
      <t xml:space="preserve">meetellend </t>
    </r>
    <r>
      <rPr>
        <sz val="10"/>
        <rFont val="Arial"/>
        <family val="2"/>
      </rPr>
      <t>voor MDA (wereldwijd)</t>
    </r>
  </si>
  <si>
    <r>
      <t xml:space="preserve">overige bijdragen diaconaal/missionair werk </t>
    </r>
    <r>
      <rPr>
        <b/>
        <sz val="10"/>
        <rFont val="Arial"/>
        <family val="2"/>
      </rPr>
      <t xml:space="preserve">niet </t>
    </r>
  </si>
  <si>
    <r>
      <t xml:space="preserve">overige bijdragen diaconaal/missionair werk </t>
    </r>
    <r>
      <rPr>
        <b/>
        <sz val="10"/>
        <rFont val="Arial"/>
        <family val="2"/>
      </rPr>
      <t>niet</t>
    </r>
  </si>
  <si>
    <t>Lastenrekeningen</t>
  </si>
  <si>
    <t>lasten overige eigendommen en inventarissen</t>
  </si>
  <si>
    <t>41.30</t>
  </si>
  <si>
    <t>verenigingsgebouw/kerkelijk centrum</t>
  </si>
  <si>
    <t>41.31</t>
  </si>
  <si>
    <t>onderhoud</t>
  </si>
  <si>
    <t>41.32</t>
  </si>
  <si>
    <t>belastingen</t>
  </si>
  <si>
    <t>41.33</t>
  </si>
  <si>
    <t>verzekeringen</t>
  </si>
  <si>
    <t>41.34</t>
  </si>
  <si>
    <t>energie en water</t>
  </si>
  <si>
    <t>41.39</t>
  </si>
  <si>
    <t>overige lasten</t>
  </si>
  <si>
    <t>41.60</t>
  </si>
  <si>
    <t>monumentale gebouwen</t>
  </si>
  <si>
    <t>41.61</t>
  </si>
  <si>
    <t>41.62</t>
  </si>
  <si>
    <t>41.63</t>
  </si>
  <si>
    <t>41.64</t>
  </si>
  <si>
    <t>41.69</t>
  </si>
  <si>
    <t>41.70</t>
  </si>
  <si>
    <t>overige bebouwde eigendommen</t>
  </si>
  <si>
    <t>41.71</t>
  </si>
  <si>
    <t>41.72</t>
  </si>
  <si>
    <t>41.73</t>
  </si>
  <si>
    <t>41.74</t>
  </si>
  <si>
    <t>41.79</t>
  </si>
  <si>
    <t>41.80</t>
  </si>
  <si>
    <t>onbebouwde eigendommen</t>
  </si>
  <si>
    <t>41.81</t>
  </si>
  <si>
    <t>41.82</t>
  </si>
  <si>
    <t>41.89</t>
  </si>
  <si>
    <t>41.90</t>
  </si>
  <si>
    <t>overige lasten (on)roerende zaken</t>
  </si>
  <si>
    <t>41.91</t>
  </si>
  <si>
    <t>kosten beheer door derden</t>
  </si>
  <si>
    <t>41.92</t>
  </si>
  <si>
    <t>betaalde huren</t>
  </si>
  <si>
    <t>41.93</t>
  </si>
  <si>
    <t>inventarissen</t>
  </si>
  <si>
    <t>42.30</t>
  </si>
  <si>
    <t>42.60</t>
  </si>
  <si>
    <t>overige monumentale gebouwen</t>
  </si>
  <si>
    <t>42.70</t>
  </si>
  <si>
    <t>42.98</t>
  </si>
  <si>
    <t>42.99</t>
  </si>
  <si>
    <t>overige afschrijvingen</t>
  </si>
  <si>
    <t>diaconaal pastoraat</t>
  </si>
  <si>
    <t>43.10</t>
  </si>
  <si>
    <t>predikanten</t>
  </si>
  <si>
    <t>43.11</t>
  </si>
  <si>
    <t>basis traktement</t>
  </si>
  <si>
    <t>43.12</t>
  </si>
  <si>
    <t>afdrachten aan centrale kas predikanten</t>
  </si>
  <si>
    <t>43.13</t>
  </si>
  <si>
    <t>afdrachten aan centrale kas pensioenen predikanten</t>
  </si>
  <si>
    <t>43.14</t>
  </si>
  <si>
    <t>bijdragen aan derden in traktement</t>
  </si>
  <si>
    <t>43.20</t>
  </si>
  <si>
    <t>tegemoetkoming in ziektekostenverzekeringen</t>
  </si>
  <si>
    <t>43.21</t>
  </si>
  <si>
    <t>vergoedingen representatie, vakliteratuur, kantoor,</t>
  </si>
  <si>
    <t>communicatie en reiskosten</t>
  </si>
  <si>
    <t>43.30</t>
  </si>
  <si>
    <t>vacature gelden</t>
  </si>
  <si>
    <t>43.31</t>
  </si>
  <si>
    <t>kosten i.v.m. beroepen, vestigen en vertrek predikant</t>
  </si>
  <si>
    <t>43.33</t>
  </si>
  <si>
    <t>preekvoorziening</t>
  </si>
  <si>
    <t>43.40</t>
  </si>
  <si>
    <t>diaconaal werker</t>
  </si>
  <si>
    <t>43.41</t>
  </si>
  <si>
    <t>salaris en toeslagen</t>
  </si>
  <si>
    <t>43.42</t>
  </si>
  <si>
    <t>pensioenpremie</t>
  </si>
  <si>
    <t>43.43</t>
  </si>
  <si>
    <t>sociale lasten</t>
  </si>
  <si>
    <t>43.44</t>
  </si>
  <si>
    <t>vergoedingen</t>
  </si>
  <si>
    <t>43.49</t>
  </si>
  <si>
    <t>overige kosten diaconaal pastoraat</t>
  </si>
  <si>
    <t>lasten kerkdiensten, catechese, etc.</t>
  </si>
  <si>
    <t>44.10</t>
  </si>
  <si>
    <t>kosten kerkdiensten</t>
  </si>
  <si>
    <t>44.20</t>
  </si>
  <si>
    <t>contributies en bijdragen aan kerkelijke activiteiten</t>
  </si>
  <si>
    <t>44.40</t>
  </si>
  <si>
    <t>overige kosten kerkdiensten en catechese</t>
  </si>
  <si>
    <t>44.50</t>
  </si>
  <si>
    <t>kosten wijkwerk en gemeenteavonden</t>
  </si>
  <si>
    <t>44.60</t>
  </si>
  <si>
    <t>kosten jeugdwerk</t>
  </si>
  <si>
    <t>44.90</t>
  </si>
  <si>
    <t>overige kosten kerkelijke activiteiten</t>
  </si>
  <si>
    <t>verplichtingen/bijdragen andere organen</t>
  </si>
  <si>
    <t>45.10</t>
  </si>
  <si>
    <t>diaconaal quotum</t>
  </si>
  <si>
    <t>45.30</t>
  </si>
  <si>
    <t>bijdragen classes en streekverbanden</t>
  </si>
  <si>
    <t>45.90</t>
  </si>
  <si>
    <t>overige bijdragen en contributies</t>
  </si>
  <si>
    <t>salarissen en vergoedingen</t>
  </si>
  <si>
    <t>46.30</t>
  </si>
  <si>
    <t>administratief personeel en overig personeel</t>
  </si>
  <si>
    <t>46.31</t>
  </si>
  <si>
    <t>46.32</t>
  </si>
  <si>
    <t>46.33</t>
  </si>
  <si>
    <t>46.34</t>
  </si>
  <si>
    <t>46.40</t>
  </si>
  <si>
    <t>overige kosten personeel/vrijwilligers</t>
  </si>
  <si>
    <t>46.41</t>
  </si>
  <si>
    <t>kosten arbodienst/ziekteverzuim</t>
  </si>
  <si>
    <t>46.42</t>
  </si>
  <si>
    <t>vergoedingen vijwilligers</t>
  </si>
  <si>
    <t>46.43</t>
  </si>
  <si>
    <t>overige kosten personeel</t>
  </si>
  <si>
    <t>46.44</t>
  </si>
  <si>
    <t>overige kosten vrijwilligers</t>
  </si>
  <si>
    <t>kosten beheer en administratie</t>
  </si>
  <si>
    <t>47.10</t>
  </si>
  <si>
    <t>kosten bestuur</t>
  </si>
  <si>
    <t>47.20</t>
  </si>
  <si>
    <t>bureaubehoeften en drukwerk</t>
  </si>
  <si>
    <t>47.30</t>
  </si>
  <si>
    <t>kosten telefoon</t>
  </si>
  <si>
    <t>47.40</t>
  </si>
  <si>
    <t>kosten administratie</t>
  </si>
  <si>
    <t>47.42</t>
  </si>
  <si>
    <t>kosten financiële administratie</t>
  </si>
  <si>
    <t>47.50</t>
  </si>
  <si>
    <t>controlekosten jaarrekening</t>
  </si>
  <si>
    <t>47.60</t>
  </si>
  <si>
    <t>verzekeringen (WA, diefstal, verz. vrijwilligers, etc.)</t>
  </si>
  <si>
    <t>47.70</t>
  </si>
  <si>
    <t>publiciteit</t>
  </si>
  <si>
    <t>47.90</t>
  </si>
  <si>
    <t>rentelasten/bankkosten</t>
  </si>
  <si>
    <t>48.10</t>
  </si>
  <si>
    <t>rente bankschulden</t>
  </si>
  <si>
    <t>48.11</t>
  </si>
  <si>
    <t>bankkosten</t>
  </si>
  <si>
    <t>48.20</t>
  </si>
  <si>
    <t>48.30</t>
  </si>
  <si>
    <t>48.40</t>
  </si>
  <si>
    <t>48.50</t>
  </si>
  <si>
    <t>48.90</t>
  </si>
  <si>
    <t>overige rente</t>
  </si>
  <si>
    <t>diaconaal werk plaatselijk</t>
  </si>
  <si>
    <t>50.10</t>
  </si>
  <si>
    <t>saldo ondersteuningen personen en terugontvangsten</t>
  </si>
  <si>
    <t>50.20</t>
  </si>
  <si>
    <t>maatschappelijk werk/gezinsverzorging</t>
  </si>
  <si>
    <t>50.30</t>
  </si>
  <si>
    <t>ziekenzorg</t>
  </si>
  <si>
    <t>50.40</t>
  </si>
  <si>
    <t>ouderenwerk</t>
  </si>
  <si>
    <t>50.50</t>
  </si>
  <si>
    <t>gehandicaptenwerk</t>
  </si>
  <si>
    <t>50.60</t>
  </si>
  <si>
    <t>bijdrage vakantiekosten doelgroep</t>
  </si>
  <si>
    <t>50.70</t>
  </si>
  <si>
    <t>bijdrage bezoekwerk</t>
  </si>
  <si>
    <t>50.80</t>
  </si>
  <si>
    <t>kosten jeugddiaconaat/jongerenwerk</t>
  </si>
  <si>
    <t>50.90</t>
  </si>
  <si>
    <t>overige lasten diaconaal werk plaatselijk</t>
  </si>
  <si>
    <t>diaconaal werk regionaal/provinciaal/landelijk</t>
  </si>
  <si>
    <t>51.11</t>
  </si>
  <si>
    <t>afdracht doorzendcollecten/giften (84.11)</t>
  </si>
  <si>
    <t>51.12</t>
  </si>
  <si>
    <t>51.13</t>
  </si>
  <si>
    <t>51.14</t>
  </si>
  <si>
    <t>afdracht ontv. bijdragen van diaconale aard (landelijk)</t>
  </si>
  <si>
    <t>51.15</t>
  </si>
  <si>
    <t>aanvullende betaling op doorzendcollecten</t>
  </si>
  <si>
    <t>51.19</t>
  </si>
  <si>
    <t>afdracht overige ontvangen bijdr. diaconaal/miss. werk</t>
  </si>
  <si>
    <t>voor MDA</t>
  </si>
  <si>
    <t>diaconaal werk wereldwijd</t>
  </si>
  <si>
    <t>52.21</t>
  </si>
  <si>
    <t>afdracht doorzendcollecten (84.21)</t>
  </si>
  <si>
    <t>52.22</t>
  </si>
  <si>
    <t>52.23</t>
  </si>
  <si>
    <t>52.24</t>
  </si>
  <si>
    <t>afdracht ontv. bijdr. van diaconale aard (wereldwijd)</t>
  </si>
  <si>
    <t>52.25</t>
  </si>
  <si>
    <t>52.26</t>
  </si>
  <si>
    <t>afdracht bijdragen inzake "rampen"</t>
  </si>
  <si>
    <t>52.29</t>
  </si>
  <si>
    <t>afdracht overige ontvangen bijdragen diaconaal werk</t>
  </si>
  <si>
    <t>toevoegingen aan fondsen en voorzieningen (+)</t>
  </si>
  <si>
    <t>53.10</t>
  </si>
  <si>
    <t>53.20</t>
  </si>
  <si>
    <t>onttrekkingen aan fondsen en voorzieningen (-)</t>
  </si>
  <si>
    <t>54.10</t>
  </si>
  <si>
    <t>54.20</t>
  </si>
  <si>
    <t>streekgemeenten</t>
  </si>
  <si>
    <t>56.10</t>
  </si>
  <si>
    <t>56.20</t>
  </si>
  <si>
    <t>aandeel in lasten federatie (-)</t>
  </si>
  <si>
    <t>57.10</t>
  </si>
  <si>
    <t>aandeel in lasten federatie</t>
  </si>
  <si>
    <t>overige lasten en baten</t>
  </si>
  <si>
    <t>58.50</t>
  </si>
  <si>
    <t>saldo kerktelefoon (+/-)</t>
  </si>
  <si>
    <t>58.80</t>
  </si>
  <si>
    <t>58.90</t>
  </si>
  <si>
    <t>overige baten (+)</t>
  </si>
  <si>
    <t>58.91</t>
  </si>
  <si>
    <t>overige lasten (-)</t>
  </si>
  <si>
    <r>
      <t xml:space="preserve">(regionaal/provinciaal/landelijk) </t>
    </r>
    <r>
      <rPr>
        <b/>
        <sz val="10"/>
        <rFont val="Arial"/>
        <family val="2"/>
      </rPr>
      <t xml:space="preserve">niet meetellend </t>
    </r>
  </si>
  <si>
    <r>
      <t xml:space="preserve">ontvangen bijdragen van gemeenten </t>
    </r>
    <r>
      <rPr>
        <sz val="10"/>
        <rFont val="Arial"/>
        <family val="2"/>
      </rPr>
      <t>(+)</t>
    </r>
  </si>
  <si>
    <r>
      <t xml:space="preserve">bijdragen aan streekgemeente/combinatie </t>
    </r>
    <r>
      <rPr>
        <sz val="10"/>
        <rFont val="Arial"/>
        <family val="2"/>
      </rPr>
      <t>(-)</t>
    </r>
  </si>
  <si>
    <t>baten</t>
  </si>
  <si>
    <t>door te zenden collecten</t>
  </si>
  <si>
    <t>totaal baten</t>
  </si>
  <si>
    <t>lasten</t>
  </si>
  <si>
    <t>afschrijvingen</t>
  </si>
  <si>
    <t>pastoraat</t>
  </si>
  <si>
    <t>salarissen</t>
  </si>
  <si>
    <t>totaal lasten</t>
  </si>
  <si>
    <t>Saldo baten - lasten</t>
  </si>
  <si>
    <t>toevoegingen aan fondsen en voorzieningen</t>
  </si>
  <si>
    <t>onttrekkingen aan fondsen en voorzieningen</t>
  </si>
  <si>
    <t>Resultaat</t>
  </si>
  <si>
    <t>Bestemming van het resultaat boekjaar</t>
  </si>
  <si>
    <t>toevoeging aan</t>
  </si>
  <si>
    <t>onttrekking aan (-)</t>
  </si>
  <si>
    <t>Algemene reserve</t>
  </si>
  <si>
    <t>Reserve koersverschillen</t>
  </si>
  <si>
    <t>Herwaarderingsreserve</t>
  </si>
  <si>
    <t>Overige reserve</t>
  </si>
  <si>
    <t>Totaal</t>
  </si>
  <si>
    <t>Per saldo een toevoeging/onttrekking van</t>
  </si>
  <si>
    <r>
      <t xml:space="preserve">Totaal exploitatie </t>
    </r>
    <r>
      <rPr>
        <sz val="10"/>
        <color indexed="12"/>
        <rFont val="Arial"/>
        <family val="2"/>
      </rPr>
      <t>(wordt automatisch ingevuld vanaf de baten- en lastenrekening)</t>
    </r>
  </si>
  <si>
    <t>BEGROTING</t>
  </si>
  <si>
    <t>Gebruik van deze begroting (zie hiervoor ook de handleiding)</t>
  </si>
  <si>
    <t>* Het aantal bladen, waaruit de begroting dan bestaat, dient in de algemene infor-</t>
  </si>
  <si>
    <t>BEGROTING BOEKJAAR</t>
  </si>
  <si>
    <t>voor deze begroting als contactpersoon/correspondentieadres</t>
  </si>
  <si>
    <t xml:space="preserve">Deze begroting bestaat uit: </t>
  </si>
  <si>
    <t>Naar de laatst bekende gegevens</t>
  </si>
  <si>
    <t>verklaart, dat de begroting over</t>
  </si>
  <si>
    <t>heeft deze begroting vastgesteld in de</t>
  </si>
  <si>
    <t>begroting</t>
  </si>
  <si>
    <t>rekening</t>
  </si>
  <si>
    <t xml:space="preserve">afschrijvingen </t>
  </si>
  <si>
    <t xml:space="preserve">rente hypotheken en leningen o/g </t>
  </si>
  <si>
    <t xml:space="preserve">rente obligatieleningen </t>
  </si>
  <si>
    <t>rente fondsen</t>
  </si>
  <si>
    <t>rente voorzieningen in eigen beheer</t>
  </si>
  <si>
    <t xml:space="preserve">fondsen </t>
  </si>
  <si>
    <t xml:space="preserve">voorzieningen </t>
  </si>
  <si>
    <t>ingevolge ordinantie 11 art. 6 is opgesteld</t>
  </si>
  <si>
    <t>en wel uiterlijk in de maand december voorafgaande aan het begrotingsjaar.</t>
  </si>
  <si>
    <t xml:space="preserve">* Bij eventuele aanlevering op papier dienen de bladen aan elkaar vastgeniet of anderszins samengebonden. </t>
  </si>
  <si>
    <t>Praeses kerkenraad</t>
  </si>
  <si>
    <t>De begroting dient te worden ingediend bij het Regionale College voor de Behandeling van de Beheerszaken</t>
  </si>
  <si>
    <t>KERKELIJKE REGIO</t>
  </si>
  <si>
    <t>aan het Regionale College voor de Behandeling van Beheerszaken.</t>
  </si>
  <si>
    <t>De begroting zal uiterlijk in de maand december voorafgaande aan het begrotingsjaar worden toegezonden</t>
  </si>
  <si>
    <t>Begroting</t>
  </si>
  <si>
    <t>klimaatplan (+/-)</t>
  </si>
  <si>
    <t>gerealiseerde koerswinst (+)</t>
  </si>
  <si>
    <t xml:space="preserve">58.92 </t>
  </si>
  <si>
    <t>boekwinst onroerende zaken (+)</t>
  </si>
  <si>
    <t>58.95</t>
  </si>
  <si>
    <t>58.96</t>
  </si>
  <si>
    <t>gerealiseerd koersverlies (-)</t>
  </si>
  <si>
    <t>58.97</t>
  </si>
  <si>
    <t>boekverlies onroerende zaken (-)</t>
  </si>
  <si>
    <t>De volledige begroting zal gedurende tenminste vijf werkdagen ter inzage worden gelegd.</t>
  </si>
  <si>
    <t xml:space="preserve">Een samenvatting van de begroting zal in de gemeente worden gepubliceerd. </t>
  </si>
  <si>
    <r>
      <t xml:space="preserve">meetellend </t>
    </r>
    <r>
      <rPr>
        <sz val="10"/>
        <rFont val="Arial"/>
        <family val="2"/>
      </rPr>
      <t>voor MDA (regio/prov./landelijk)</t>
    </r>
  </si>
  <si>
    <r>
      <t xml:space="preserve">(wereldwijd) </t>
    </r>
    <r>
      <rPr>
        <b/>
        <sz val="10"/>
        <rFont val="Arial"/>
        <family val="2"/>
      </rPr>
      <t xml:space="preserve">niet meetellend </t>
    </r>
  </si>
  <si>
    <t>51.17</t>
  </si>
  <si>
    <t>overige bijdragen</t>
  </si>
  <si>
    <t>52.27</t>
  </si>
  <si>
    <t>versie 3 (1-02-2006)</t>
  </si>
  <si>
    <t>Enkhuizen</t>
  </si>
  <si>
    <t>opgesteld door het College van diakenen</t>
  </si>
  <si>
    <t>M. Keesman</t>
  </si>
  <si>
    <t>1602 LA</t>
  </si>
  <si>
    <t>Gerard Brandtweg 4</t>
  </si>
  <si>
    <t>keesman.m@quicknet.nl</t>
  </si>
  <si>
    <t>0228-323027</t>
  </si>
  <si>
    <t xml:space="preserve"> </t>
  </si>
  <si>
    <t>Hoorn-Enkhuizen</t>
  </si>
  <si>
    <t>11</t>
  </si>
  <si>
    <t>F. Smit</t>
  </si>
  <si>
    <t>0228-320045</t>
  </si>
  <si>
    <t>fennasmit@hetnet.nl</t>
  </si>
  <si>
    <t>Protestantse Gemeente Enkhuizen</t>
  </si>
  <si>
    <t>Dhr. C. van Zijverden</t>
  </si>
  <si>
    <t>cavanzijverden@hetnet.nl</t>
  </si>
  <si>
    <t>1602 DN</t>
  </si>
  <si>
    <t>De Gouw 2</t>
  </si>
  <si>
    <t>0228-320050</t>
  </si>
  <si>
    <t>3.600-490.00.1600.00</t>
  </si>
  <si>
    <t>Violenstraat 44</t>
  </si>
  <si>
    <t>1602 XW</t>
  </si>
  <si>
    <t>J. de Boer</t>
  </si>
  <si>
    <t>B. Bouw</t>
  </si>
  <si>
    <t>Buitengaats 17</t>
  </si>
  <si>
    <t>1602 HX</t>
  </si>
  <si>
    <t>0228-320073</t>
  </si>
  <si>
    <t>bert3166@hotmail.nl</t>
  </si>
  <si>
    <t>j.de.boer.724@gmail.com</t>
  </si>
  <si>
    <t>1601 CT</t>
  </si>
  <si>
    <t>Prinsengracht7</t>
  </si>
  <si>
    <t>0228-592088</t>
  </si>
  <si>
    <t xml:space="preserve">               </t>
  </si>
  <si>
    <t>westerstraat</t>
  </si>
  <si>
    <t>incl openstelling</t>
  </si>
  <si>
    <t>kascontrolecie</t>
  </si>
  <si>
    <t>bb 50% reserveren = 6000 voor voor effies en 10487 voor 18+</t>
  </si>
  <si>
    <t>t/m 30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</si>
</sst>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_-;_-&quot;€&quot;\ * #,##0\-;_-&quot;€&quot;\ * &quot;-&quot;_-;_-@_-"/>
    <numFmt numFmtId="165" formatCode="_-[$€-2]\ * #,##0.00_-;_-[$€-2]\ * #,##0.00\-;_-[$€-2]\ * &quot;-&quot;??_-;_-@_-"/>
    <numFmt numFmtId="166" formatCode="_-[$€-2]\ * #,##0_-;_-[$€-2]\ * #,##0\-;_-[$€-2]\ * &quot;-&quot;_-;_-@_-"/>
    <numFmt numFmtId="167" formatCode="[$-413]d\ mmmm\ yyyy;@"/>
  </numFmts>
  <fonts count="23" x14ac:knownFonts="1">
    <font>
      <sz val="10"/>
      <name val="Arial"/>
    </font>
    <font>
      <sz val="10"/>
      <name val="Arial"/>
      <family val="2"/>
    </font>
    <font>
      <i/>
      <u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u/>
      <sz val="11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Protection="0">
      <alignment vertical="top" wrapText="1"/>
    </xf>
    <xf numFmtId="165" fontId="3" fillId="0" borderId="0" applyFill="0" applyBorder="0" applyAlignment="0"/>
    <xf numFmtId="0" fontId="3" fillId="0" borderId="0"/>
  </cellStyleXfs>
  <cellXfs count="179">
    <xf numFmtId="0" fontId="0" fillId="0" borderId="0" xfId="0"/>
    <xf numFmtId="0" fontId="4" fillId="0" borderId="0" xfId="0" applyFont="1" applyAlignment="1" applyProtection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3" applyFont="1" applyProtection="1">
      <protection locked="0"/>
    </xf>
    <xf numFmtId="0" fontId="0" fillId="0" borderId="0" xfId="0" applyBorder="1" applyAlignment="1">
      <alignment vertical="top"/>
    </xf>
    <xf numFmtId="0" fontId="0" fillId="0" borderId="1" xfId="0" applyBorder="1" applyProtection="1">
      <protection locked="0"/>
    </xf>
    <xf numFmtId="0" fontId="11" fillId="0" borderId="2" xfId="3" applyFont="1" applyBorder="1" applyAlignment="1" applyProtection="1">
      <alignment vertical="top"/>
      <protection locked="0"/>
    </xf>
    <xf numFmtId="0" fontId="0" fillId="0" borderId="3" xfId="0" applyBorder="1" applyProtection="1"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3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6" xfId="3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11" fillId="0" borderId="2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3" fillId="0" borderId="0" xfId="0" applyFont="1" applyProtection="1"/>
    <xf numFmtId="0" fontId="14" fillId="0" borderId="0" xfId="0" applyFont="1" applyProtection="1">
      <protection locked="0"/>
    </xf>
    <xf numFmtId="0" fontId="15" fillId="0" borderId="7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9" fillId="0" borderId="12" xfId="0" quotePrefix="1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0" borderId="0" xfId="0" applyFont="1"/>
    <xf numFmtId="0" fontId="9" fillId="0" borderId="0" xfId="0" applyFont="1" applyAlignment="1" applyProtection="1">
      <protection locked="0"/>
    </xf>
    <xf numFmtId="0" fontId="9" fillId="0" borderId="9" xfId="0" applyFont="1" applyBorder="1" applyProtection="1">
      <protection locked="0"/>
    </xf>
    <xf numFmtId="0" fontId="9" fillId="0" borderId="9" xfId="0" applyFont="1" applyBorder="1" applyAlignment="1" applyProtection="1">
      <alignment horizontal="right"/>
      <protection locked="0"/>
    </xf>
    <xf numFmtId="0" fontId="9" fillId="2" borderId="9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0" borderId="9" xfId="0" applyFont="1" applyBorder="1"/>
    <xf numFmtId="0" fontId="9" fillId="0" borderId="9" xfId="0" applyFont="1" applyFill="1" applyBorder="1" applyAlignment="1" applyProtection="1">
      <alignment horizontal="right"/>
    </xf>
    <xf numFmtId="0" fontId="5" fillId="0" borderId="0" xfId="0" applyFont="1" applyFill="1" applyProtection="1">
      <protection locked="0"/>
    </xf>
    <xf numFmtId="0" fontId="9" fillId="0" borderId="0" xfId="3" applyFont="1" applyProtection="1"/>
    <xf numFmtId="0" fontId="9" fillId="0" borderId="0" xfId="0" applyFont="1" applyProtection="1"/>
    <xf numFmtId="167" fontId="9" fillId="2" borderId="0" xfId="0" applyNumberFormat="1" applyFont="1" applyFill="1" applyProtection="1">
      <protection locked="0"/>
    </xf>
    <xf numFmtId="0" fontId="9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" fontId="0" fillId="0" borderId="0" xfId="0" applyNumberFormat="1" applyBorder="1" applyAlignment="1">
      <alignment horizontal="center"/>
    </xf>
    <xf numFmtId="0" fontId="17" fillId="0" borderId="0" xfId="0" applyFont="1" applyProtection="1"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66" fontId="0" fillId="2" borderId="9" xfId="0" applyNumberFormat="1" applyFill="1" applyBorder="1" applyProtection="1">
      <protection locked="0"/>
    </xf>
    <xf numFmtId="166" fontId="0" fillId="0" borderId="14" xfId="0" applyNumberFormat="1" applyBorder="1" applyProtection="1">
      <protection hidden="1"/>
    </xf>
    <xf numFmtId="166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hidden="1"/>
    </xf>
    <xf numFmtId="164" fontId="0" fillId="2" borderId="3" xfId="0" applyNumberFormat="1" applyFill="1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Fill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9" fillId="0" borderId="15" xfId="0" applyNumberFormat="1" applyFont="1" applyFill="1" applyBorder="1" applyProtection="1">
      <protection hidden="1"/>
    </xf>
    <xf numFmtId="166" fontId="0" fillId="2" borderId="3" xfId="0" applyNumberFormat="1" applyFill="1" applyBorder="1" applyProtection="1">
      <protection locked="0"/>
    </xf>
    <xf numFmtId="166" fontId="0" fillId="0" borderId="15" xfId="0" applyNumberFormat="1" applyFill="1" applyBorder="1" applyProtection="1">
      <protection hidden="1"/>
    </xf>
    <xf numFmtId="166" fontId="9" fillId="0" borderId="15" xfId="0" applyNumberFormat="1" applyFont="1" applyFill="1" applyBorder="1" applyProtection="1">
      <protection hidden="1"/>
    </xf>
    <xf numFmtId="0" fontId="0" fillId="0" borderId="17" xfId="0" applyBorder="1" applyProtection="1">
      <protection locked="0"/>
    </xf>
    <xf numFmtId="0" fontId="4" fillId="0" borderId="0" xfId="0" applyFont="1" applyAlignment="1" applyProtection="1">
      <alignment horizontal="left"/>
      <protection locked="0" hidden="1"/>
    </xf>
    <xf numFmtId="0" fontId="17" fillId="0" borderId="0" xfId="0" applyFont="1"/>
    <xf numFmtId="0" fontId="0" fillId="0" borderId="5" xfId="0" applyBorder="1"/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/>
    <xf numFmtId="0" fontId="18" fillId="0" borderId="5" xfId="0" applyFont="1" applyBorder="1"/>
    <xf numFmtId="0" fontId="18" fillId="0" borderId="13" xfId="0" applyFont="1" applyBorder="1"/>
    <xf numFmtId="0" fontId="0" fillId="0" borderId="13" xfId="0" applyBorder="1"/>
    <xf numFmtId="0" fontId="9" fillId="0" borderId="0" xfId="0" applyNumberFormat="1" applyFont="1" applyAlignment="1">
      <alignment horizontal="center"/>
    </xf>
    <xf numFmtId="0" fontId="9" fillId="0" borderId="1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13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6" fontId="0" fillId="0" borderId="0" xfId="0" applyNumberFormat="1" applyBorder="1"/>
    <xf numFmtId="0" fontId="18" fillId="0" borderId="0" xfId="0" applyFont="1" applyProtection="1">
      <protection hidden="1"/>
    </xf>
    <xf numFmtId="0" fontId="0" fillId="0" borderId="4" xfId="0" applyBorder="1"/>
    <xf numFmtId="0" fontId="0" fillId="0" borderId="9" xfId="0" applyBorder="1"/>
    <xf numFmtId="0" fontId="0" fillId="0" borderId="18" xfId="0" applyBorder="1"/>
    <xf numFmtId="164" fontId="0" fillId="2" borderId="19" xfId="0" applyNumberFormat="1" applyFill="1" applyBorder="1" applyProtection="1">
      <protection locked="0"/>
    </xf>
    <xf numFmtId="0" fontId="11" fillId="0" borderId="13" xfId="0" applyFont="1" applyFill="1" applyBorder="1" applyAlignment="1">
      <alignment horizontal="right"/>
    </xf>
    <xf numFmtId="164" fontId="0" fillId="0" borderId="20" xfId="0" applyNumberFormat="1" applyBorder="1" applyProtection="1">
      <protection hidden="1"/>
    </xf>
    <xf numFmtId="0" fontId="0" fillId="0" borderId="21" xfId="0" applyBorder="1"/>
    <xf numFmtId="0" fontId="0" fillId="0" borderId="22" xfId="0" applyBorder="1"/>
    <xf numFmtId="0" fontId="11" fillId="0" borderId="8" xfId="0" applyFont="1" applyBorder="1"/>
    <xf numFmtId="164" fontId="0" fillId="0" borderId="8" xfId="0" applyNumberFormat="1" applyBorder="1" applyProtection="1">
      <protection hidden="1"/>
    </xf>
    <xf numFmtId="0" fontId="18" fillId="0" borderId="0" xfId="0" applyFont="1"/>
    <xf numFmtId="166" fontId="0" fillId="0" borderId="9" xfId="0" applyNumberFormat="1" applyBorder="1" applyProtection="1">
      <protection hidden="1"/>
    </xf>
    <xf numFmtId="166" fontId="0" fillId="0" borderId="19" xfId="0" applyNumberFormat="1" applyBorder="1" applyProtection="1">
      <protection hidden="1"/>
    </xf>
    <xf numFmtId="0" fontId="0" fillId="0" borderId="13" xfId="0" applyBorder="1" applyProtection="1">
      <protection hidden="1"/>
    </xf>
    <xf numFmtId="166" fontId="9" fillId="0" borderId="9" xfId="0" applyNumberFormat="1" applyFont="1" applyBorder="1" applyProtection="1">
      <protection hidden="1"/>
    </xf>
    <xf numFmtId="165" fontId="0" fillId="0" borderId="13" xfId="0" applyNumberFormat="1" applyBorder="1" applyProtection="1">
      <protection hidden="1"/>
    </xf>
    <xf numFmtId="166" fontId="9" fillId="0" borderId="14" xfId="0" applyNumberFormat="1" applyFont="1" applyBorder="1" applyProtection="1">
      <protection hidden="1"/>
    </xf>
    <xf numFmtId="165" fontId="0" fillId="0" borderId="21" xfId="0" applyNumberFormat="1" applyBorder="1" applyProtection="1">
      <protection hidden="1"/>
    </xf>
    <xf numFmtId="0" fontId="0" fillId="0" borderId="23" xfId="0" applyBorder="1" applyProtection="1">
      <protection hidden="1"/>
    </xf>
    <xf numFmtId="0" fontId="0" fillId="2" borderId="0" xfId="0" applyFill="1" applyProtection="1">
      <protection locked="0"/>
    </xf>
    <xf numFmtId="0" fontId="14" fillId="0" borderId="0" xfId="3" applyFont="1" applyProtection="1"/>
    <xf numFmtId="0" fontId="14" fillId="0" borderId="0" xfId="0" applyFont="1" applyProtection="1"/>
    <xf numFmtId="49" fontId="9" fillId="2" borderId="0" xfId="0" applyNumberFormat="1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4" fillId="0" borderId="0" xfId="0" applyFont="1" applyFill="1" applyAlignment="1" applyProtection="1">
      <protection locked="0"/>
    </xf>
    <xf numFmtId="0" fontId="5" fillId="2" borderId="0" xfId="0" applyFont="1" applyFill="1" applyProtection="1">
      <protection locked="0"/>
    </xf>
    <xf numFmtId="167" fontId="9" fillId="2" borderId="0" xfId="0" applyNumberFormat="1" applyFont="1" applyFill="1" applyBorder="1" applyProtection="1">
      <protection locked="0"/>
    </xf>
    <xf numFmtId="49" fontId="9" fillId="0" borderId="0" xfId="0" applyNumberFormat="1" applyFont="1" applyFill="1" applyBorder="1" applyProtection="1">
      <protection hidden="1"/>
    </xf>
    <xf numFmtId="49" fontId="9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horizontal="right"/>
      <protection locked="0"/>
    </xf>
    <xf numFmtId="0" fontId="0" fillId="0" borderId="5" xfId="0" applyBorder="1" applyProtection="1">
      <protection hidden="1"/>
    </xf>
    <xf numFmtId="0" fontId="0" fillId="0" borderId="8" xfId="0" applyBorder="1" applyProtection="1">
      <protection hidden="1"/>
    </xf>
    <xf numFmtId="166" fontId="0" fillId="0" borderId="5" xfId="0" applyNumberFormat="1" applyFill="1" applyBorder="1" applyProtection="1">
      <protection hidden="1"/>
    </xf>
    <xf numFmtId="166" fontId="0" fillId="0" borderId="9" xfId="0" applyNumberFormat="1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13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21" xfId="0" applyBorder="1" applyProtection="1">
      <protection hidden="1"/>
    </xf>
    <xf numFmtId="0" fontId="8" fillId="0" borderId="0" xfId="0" applyFont="1" applyAlignment="1" applyProtection="1"/>
    <xf numFmtId="0" fontId="8" fillId="0" borderId="0" xfId="0" applyFont="1" applyAlignment="1" applyProtection="1">
      <protection hidden="1"/>
    </xf>
    <xf numFmtId="0" fontId="18" fillId="0" borderId="0" xfId="0" applyNumberFormat="1" applyFont="1" applyAlignment="1" applyProtection="1">
      <alignment horizontal="left"/>
      <protection hidden="1"/>
    </xf>
    <xf numFmtId="0" fontId="11" fillId="0" borderId="4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18" xfId="0" applyBorder="1" applyProtection="1">
      <protection hidden="1"/>
    </xf>
    <xf numFmtId="0" fontId="1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18" xfId="0" applyFont="1" applyBorder="1" applyAlignment="1" applyProtection="1">
      <alignment horizontal="right"/>
      <protection hidden="1"/>
    </xf>
    <xf numFmtId="0" fontId="11" fillId="0" borderId="18" xfId="0" applyFont="1" applyBorder="1" applyProtection="1">
      <protection hidden="1"/>
    </xf>
    <xf numFmtId="0" fontId="18" fillId="0" borderId="18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0" fillId="0" borderId="18" xfId="0" applyBorder="1" applyAlignment="1" applyProtection="1">
      <alignment vertical="top" wrapText="1"/>
      <protection hidden="1"/>
    </xf>
    <xf numFmtId="0" fontId="11" fillId="0" borderId="18" xfId="0" applyFont="1" applyBorder="1" applyAlignment="1" applyProtection="1">
      <alignment vertical="top" wrapText="1"/>
      <protection hidden="1"/>
    </xf>
    <xf numFmtId="0" fontId="18" fillId="0" borderId="8" xfId="0" applyFont="1" applyBorder="1" applyAlignment="1" applyProtection="1">
      <alignment horizontal="righ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13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13" xfId="0" applyFont="1" applyBorder="1" applyProtection="1">
      <protection hidden="1"/>
    </xf>
    <xf numFmtId="0" fontId="9" fillId="0" borderId="0" xfId="0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18" fillId="0" borderId="13" xfId="0" applyFont="1" applyBorder="1" applyAlignment="1" applyProtection="1">
      <alignment horizontal="right"/>
      <protection hidden="1"/>
    </xf>
    <xf numFmtId="0" fontId="11" fillId="0" borderId="13" xfId="0" applyFont="1" applyBorder="1" applyAlignment="1" applyProtection="1">
      <alignment horizontal="right"/>
      <protection hidden="1"/>
    </xf>
    <xf numFmtId="0" fontId="11" fillId="0" borderId="8" xfId="0" applyFont="1" applyBorder="1" applyAlignment="1" applyProtection="1">
      <alignment horizontal="right"/>
      <protection hidden="1"/>
    </xf>
    <xf numFmtId="49" fontId="1" fillId="2" borderId="0" xfId="0" applyNumberFormat="1" applyFont="1" applyFill="1" applyBorder="1" applyProtection="1">
      <protection locked="0"/>
    </xf>
    <xf numFmtId="166" fontId="0" fillId="0" borderId="0" xfId="0" applyNumberFormat="1" applyBorder="1" applyProtection="1">
      <protection locked="0" hidden="1"/>
    </xf>
    <xf numFmtId="166" fontId="1" fillId="2" borderId="9" xfId="0" applyNumberFormat="1" applyFont="1" applyFill="1" applyBorder="1" applyProtection="1">
      <protection locked="0"/>
    </xf>
    <xf numFmtId="167" fontId="1" fillId="2" borderId="0" xfId="0" applyNumberFormat="1" applyFont="1" applyFill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righ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</cellXfs>
  <cellStyles count="4">
    <cellStyle name="begroting" xfId="1" xr:uid="{00000000-0005-0000-0000-000000000000}"/>
    <cellStyle name="Euro" xfId="2" xr:uid="{00000000-0005-0000-0000-000001000000}"/>
    <cellStyle name="Standaard" xfId="0" builtinId="0"/>
    <cellStyle name="Standaard_model begroting PKC" xfId="3" xr:uid="{00000000-0005-0000-0000-000003000000}"/>
  </cellStyles>
  <dxfs count="3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</xdr:row>
          <xdr:rowOff>19050</xdr:rowOff>
        </xdr:from>
        <xdr:to>
          <xdr:col>9</xdr:col>
          <xdr:colOff>371475</xdr:colOff>
          <xdr:row>43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10" sqref="N10"/>
    </sheetView>
  </sheetViews>
  <sheetFormatPr defaultRowHeight="12.75" x14ac:dyDescent="0.2"/>
  <cols>
    <col min="1" max="1" width="6.140625" customWidth="1"/>
  </cols>
  <sheetData/>
  <phoneticPr fontId="0" type="noConversion"/>
  <pageMargins left="0.78740157480314965" right="0.78740157480314965" top="0.78740157480314965" bottom="0.78740157480314965" header="0.51181102362204722" footer="0.51181102362204722"/>
  <pageSetup paperSize="9" scale="85" orientation="portrait" r:id="rId1"/>
  <headerFooter alignWithMargins="0">
    <oddHeader>&amp;R&amp;8&amp;P</oddHeader>
    <oddFooter>&amp;C&amp;8begroting diaconie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171450</xdr:colOff>
                <xdr:row>1</xdr:row>
                <xdr:rowOff>19050</xdr:rowOff>
              </from>
              <to>
                <xdr:col>9</xdr:col>
                <xdr:colOff>371475</xdr:colOff>
                <xdr:row>43</xdr:row>
                <xdr:rowOff>38100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G176"/>
  <sheetViews>
    <sheetView topLeftCell="A100" zoomScaleNormal="100" workbookViewId="0">
      <selection activeCell="D134" sqref="D134"/>
    </sheetView>
  </sheetViews>
  <sheetFormatPr defaultRowHeight="12.75" x14ac:dyDescent="0.2"/>
  <cols>
    <col min="1" max="1" width="6.7109375" style="2" customWidth="1"/>
    <col min="2" max="2" width="9.42578125" style="2" customWidth="1"/>
    <col min="3" max="3" width="35.42578125" style="2" customWidth="1"/>
    <col min="4" max="4" width="11.28515625" style="2" customWidth="1"/>
    <col min="5" max="5" width="13.85546875" style="2" customWidth="1"/>
    <col min="6" max="6" width="11.140625" style="2" customWidth="1"/>
    <col min="7" max="16384" width="9.140625" style="2"/>
  </cols>
  <sheetData>
    <row r="1" spans="1:6" x14ac:dyDescent="0.2">
      <c r="A1" s="142" t="s">
        <v>416</v>
      </c>
      <c r="B1" s="1"/>
    </row>
    <row r="2" spans="1:6" ht="15" x14ac:dyDescent="0.25">
      <c r="E2" s="3"/>
      <c r="F2" s="3"/>
    </row>
    <row r="3" spans="1:6" ht="15" x14ac:dyDescent="0.25">
      <c r="E3" s="3"/>
      <c r="F3" s="3"/>
    </row>
    <row r="4" spans="1:6" ht="15" x14ac:dyDescent="0.25">
      <c r="E4" s="3"/>
      <c r="F4" s="3"/>
    </row>
    <row r="5" spans="1:6" ht="15" x14ac:dyDescent="0.25">
      <c r="E5" s="3"/>
      <c r="F5" s="3"/>
    </row>
    <row r="6" spans="1:6" ht="15" x14ac:dyDescent="0.25">
      <c r="E6" s="3"/>
      <c r="F6" s="3"/>
    </row>
    <row r="7" spans="1:6" ht="15" x14ac:dyDescent="0.25">
      <c r="E7" s="3"/>
      <c r="F7" s="3"/>
    </row>
    <row r="8" spans="1:6" ht="15" x14ac:dyDescent="0.25">
      <c r="E8" s="3"/>
      <c r="F8" s="3"/>
    </row>
    <row r="9" spans="1:6" ht="15" x14ac:dyDescent="0.25">
      <c r="E9" s="3"/>
      <c r="F9" s="3"/>
    </row>
    <row r="10" spans="1:6" ht="15" x14ac:dyDescent="0.25">
      <c r="E10" s="3"/>
      <c r="F10" s="3"/>
    </row>
    <row r="11" spans="1:6" ht="15" x14ac:dyDescent="0.25">
      <c r="C11" s="4"/>
      <c r="E11" s="3"/>
      <c r="F11" s="3"/>
    </row>
    <row r="12" spans="1:6" ht="23.25" x14ac:dyDescent="0.35">
      <c r="B12" s="5" t="s">
        <v>373</v>
      </c>
      <c r="F12" s="3"/>
    </row>
    <row r="13" spans="1:6" ht="15" x14ac:dyDescent="0.25">
      <c r="E13" s="3"/>
      <c r="F13" s="3"/>
    </row>
    <row r="14" spans="1:6" ht="18" x14ac:dyDescent="0.25">
      <c r="B14" s="6" t="s">
        <v>0</v>
      </c>
      <c r="C14" s="7" t="s">
        <v>430</v>
      </c>
      <c r="D14" s="8"/>
      <c r="E14" s="3"/>
      <c r="F14" s="3"/>
    </row>
    <row r="15" spans="1:6" ht="15" x14ac:dyDescent="0.25">
      <c r="D15" s="9"/>
      <c r="E15" s="3"/>
      <c r="F15" s="3"/>
    </row>
    <row r="16" spans="1:6" ht="15" x14ac:dyDescent="0.25">
      <c r="B16" s="9"/>
      <c r="E16" s="3"/>
      <c r="F16" s="3"/>
    </row>
    <row r="17" spans="2:6" ht="15" x14ac:dyDescent="0.25">
      <c r="E17" s="3"/>
      <c r="F17" s="3"/>
    </row>
    <row r="18" spans="2:6" ht="15" x14ac:dyDescent="0.25">
      <c r="B18" s="9"/>
      <c r="E18" s="3"/>
      <c r="F18" s="3"/>
    </row>
    <row r="19" spans="2:6" ht="15" x14ac:dyDescent="0.25">
      <c r="E19" s="3"/>
      <c r="F19" s="3"/>
    </row>
    <row r="20" spans="2:6" ht="15" x14ac:dyDescent="0.25">
      <c r="E20" s="3"/>
      <c r="F20" s="3"/>
    </row>
    <row r="21" spans="2:6" ht="18" x14ac:dyDescent="0.25">
      <c r="B21" s="6"/>
      <c r="C21" s="9"/>
      <c r="D21" s="9"/>
      <c r="E21" s="3"/>
      <c r="F21" s="3"/>
    </row>
    <row r="22" spans="2:6" ht="18" x14ac:dyDescent="0.25">
      <c r="B22" s="6" t="s">
        <v>1</v>
      </c>
      <c r="C22" s="7" t="s">
        <v>417</v>
      </c>
      <c r="D22" s="6"/>
      <c r="E22" s="6"/>
      <c r="F22" s="3"/>
    </row>
    <row r="23" spans="2:6" ht="18" x14ac:dyDescent="0.25">
      <c r="B23" s="6"/>
      <c r="C23" s="9"/>
      <c r="D23" s="9"/>
      <c r="E23" s="3"/>
      <c r="F23" s="3"/>
    </row>
    <row r="24" spans="2:6" ht="18" x14ac:dyDescent="0.25">
      <c r="B24" s="6"/>
      <c r="C24" s="9"/>
      <c r="D24" s="9"/>
      <c r="E24" s="3"/>
      <c r="F24" s="3"/>
    </row>
    <row r="25" spans="2:6" ht="18" x14ac:dyDescent="0.25">
      <c r="B25" s="6" t="s">
        <v>2</v>
      </c>
      <c r="C25" s="6"/>
      <c r="D25" s="7">
        <v>2018</v>
      </c>
      <c r="E25" s="6"/>
      <c r="F25" s="3"/>
    </row>
    <row r="26" spans="2:6" ht="18" x14ac:dyDescent="0.25">
      <c r="B26" s="6"/>
      <c r="C26" s="9"/>
      <c r="D26" s="9"/>
      <c r="E26" s="3"/>
      <c r="F26" s="3"/>
    </row>
    <row r="27" spans="2:6" ht="18" x14ac:dyDescent="0.25">
      <c r="B27" s="6" t="s">
        <v>418</v>
      </c>
      <c r="C27" s="9"/>
      <c r="D27" s="9"/>
      <c r="E27" s="3"/>
      <c r="F27" s="3"/>
    </row>
    <row r="28" spans="2:6" ht="18" x14ac:dyDescent="0.25">
      <c r="B28" s="6"/>
      <c r="E28" s="3"/>
      <c r="F28" s="3"/>
    </row>
    <row r="29" spans="2:6" ht="18" x14ac:dyDescent="0.25">
      <c r="B29" s="6"/>
      <c r="E29" s="3"/>
      <c r="F29" s="3"/>
    </row>
    <row r="30" spans="2:6" ht="15" x14ac:dyDescent="0.25">
      <c r="B30" s="8"/>
      <c r="E30" s="3"/>
      <c r="F30" s="3"/>
    </row>
    <row r="31" spans="2:6" ht="15" x14ac:dyDescent="0.25">
      <c r="E31" s="3"/>
      <c r="F31" s="3"/>
    </row>
    <row r="32" spans="2:6" ht="15" x14ac:dyDescent="0.25">
      <c r="E32" s="3"/>
      <c r="F32" s="3"/>
    </row>
    <row r="33" spans="1:6" ht="15" x14ac:dyDescent="0.25">
      <c r="A33" s="10" t="s">
        <v>374</v>
      </c>
      <c r="E33" s="3"/>
      <c r="F33" s="3"/>
    </row>
    <row r="34" spans="1:6" ht="15" x14ac:dyDescent="0.25">
      <c r="E34" s="3"/>
      <c r="F34" s="3"/>
    </row>
    <row r="35" spans="1:6" ht="15" x14ac:dyDescent="0.25">
      <c r="E35" s="3"/>
      <c r="F35" s="3"/>
    </row>
    <row r="36" spans="1:6" ht="15" x14ac:dyDescent="0.25">
      <c r="E36" s="3"/>
      <c r="F36" s="3"/>
    </row>
    <row r="37" spans="1:6" ht="15" x14ac:dyDescent="0.25">
      <c r="E37" s="3"/>
      <c r="F37" s="3"/>
    </row>
    <row r="38" spans="1:6" ht="15" x14ac:dyDescent="0.25">
      <c r="B38" s="11"/>
      <c r="E38" s="3"/>
      <c r="F38" s="3"/>
    </row>
    <row r="39" spans="1:6" ht="15" x14ac:dyDescent="0.25">
      <c r="B39" s="11"/>
      <c r="E39" s="3"/>
      <c r="F39" s="3"/>
    </row>
    <row r="40" spans="1:6" ht="15" x14ac:dyDescent="0.25">
      <c r="B40" s="12" t="s">
        <v>65</v>
      </c>
      <c r="E40" s="3"/>
      <c r="F40" s="3"/>
    </row>
    <row r="41" spans="1:6" ht="15" x14ac:dyDescent="0.25">
      <c r="B41" s="11" t="s">
        <v>3</v>
      </c>
      <c r="E41" s="3"/>
      <c r="F41" s="3"/>
    </row>
    <row r="42" spans="1:6" ht="15" x14ac:dyDescent="0.25">
      <c r="B42" s="11" t="s">
        <v>4</v>
      </c>
      <c r="E42" s="3"/>
      <c r="F42" s="3"/>
    </row>
    <row r="43" spans="1:6" ht="15" x14ac:dyDescent="0.25">
      <c r="B43" s="11" t="s">
        <v>66</v>
      </c>
      <c r="E43" s="3"/>
      <c r="F43" s="3"/>
    </row>
    <row r="44" spans="1:6" ht="15" x14ac:dyDescent="0.25">
      <c r="B44" s="11"/>
      <c r="E44" s="3"/>
      <c r="F44" s="3"/>
    </row>
    <row r="45" spans="1:6" ht="15" x14ac:dyDescent="0.25">
      <c r="B45" s="11" t="s">
        <v>375</v>
      </c>
      <c r="E45" s="3"/>
      <c r="F45" s="3"/>
    </row>
    <row r="46" spans="1:6" ht="15" x14ac:dyDescent="0.25">
      <c r="B46" s="11" t="s">
        <v>5</v>
      </c>
      <c r="E46" s="3"/>
      <c r="F46" s="3"/>
    </row>
    <row r="47" spans="1:6" ht="15" x14ac:dyDescent="0.25">
      <c r="B47" s="11"/>
      <c r="E47" s="3"/>
      <c r="F47" s="3"/>
    </row>
    <row r="48" spans="1:6" ht="15" x14ac:dyDescent="0.25">
      <c r="B48" s="11" t="s">
        <v>393</v>
      </c>
      <c r="E48" s="3"/>
      <c r="F48" s="3"/>
    </row>
    <row r="49" spans="1:6" ht="15" x14ac:dyDescent="0.25">
      <c r="B49" s="11"/>
      <c r="E49" s="3"/>
      <c r="F49" s="3"/>
    </row>
    <row r="50" spans="1:6" ht="15" x14ac:dyDescent="0.25">
      <c r="B50" s="11"/>
      <c r="E50" s="3"/>
      <c r="F50" s="3"/>
    </row>
    <row r="51" spans="1:6" ht="15" x14ac:dyDescent="0.25">
      <c r="B51" s="11"/>
      <c r="E51" s="3"/>
      <c r="F51" s="3"/>
    </row>
    <row r="52" spans="1:6" ht="25.5" x14ac:dyDescent="0.25">
      <c r="A52" s="13"/>
      <c r="B52" s="14" t="s">
        <v>6</v>
      </c>
      <c r="C52" s="15"/>
      <c r="D52" s="16" t="s">
        <v>7</v>
      </c>
      <c r="E52" s="3"/>
      <c r="F52" s="3"/>
    </row>
    <row r="53" spans="1:6" ht="15" x14ac:dyDescent="0.25">
      <c r="A53" s="17" t="s">
        <v>8</v>
      </c>
      <c r="B53" s="18" t="s">
        <v>9</v>
      </c>
      <c r="C53" s="19"/>
      <c r="D53" s="20" t="s">
        <v>10</v>
      </c>
      <c r="E53" s="3"/>
      <c r="F53" s="3"/>
    </row>
    <row r="54" spans="1:6" ht="15" x14ac:dyDescent="0.25">
      <c r="A54" s="21"/>
      <c r="B54" s="22"/>
      <c r="C54" s="23"/>
      <c r="D54" s="24"/>
      <c r="E54" s="3"/>
      <c r="F54" s="3"/>
    </row>
    <row r="55" spans="1:6" ht="15" x14ac:dyDescent="0.25">
      <c r="A55" s="17" t="s">
        <v>11</v>
      </c>
      <c r="B55" s="31" t="s">
        <v>12</v>
      </c>
      <c r="C55" s="26"/>
      <c r="D55" s="25"/>
      <c r="E55" s="3"/>
      <c r="F55" s="3"/>
    </row>
    <row r="56" spans="1:6" ht="15" x14ac:dyDescent="0.25">
      <c r="A56" s="13"/>
      <c r="B56" s="30" t="s">
        <v>13</v>
      </c>
      <c r="C56" s="23"/>
      <c r="D56" s="24" t="s">
        <v>14</v>
      </c>
      <c r="E56" s="3"/>
      <c r="F56" s="3"/>
    </row>
    <row r="57" spans="1:6" ht="15" x14ac:dyDescent="0.25">
      <c r="A57" s="13"/>
      <c r="B57" s="28" t="s">
        <v>15</v>
      </c>
      <c r="C57" s="26"/>
      <c r="D57" s="25" t="s">
        <v>16</v>
      </c>
      <c r="E57" s="3"/>
      <c r="F57" s="3"/>
    </row>
    <row r="58" spans="1:6" ht="15" x14ac:dyDescent="0.25">
      <c r="A58" s="13"/>
      <c r="B58" s="29" t="s">
        <v>17</v>
      </c>
      <c r="C58" s="27"/>
      <c r="D58" s="20" t="s">
        <v>18</v>
      </c>
      <c r="E58" s="3"/>
      <c r="F58" s="3"/>
    </row>
    <row r="59" spans="1:6" ht="15" x14ac:dyDescent="0.25">
      <c r="A59" s="13"/>
      <c r="B59" s="30"/>
      <c r="C59" s="23"/>
      <c r="D59" s="24"/>
      <c r="E59" s="3"/>
      <c r="F59" s="3"/>
    </row>
    <row r="60" spans="1:6" ht="15" x14ac:dyDescent="0.25">
      <c r="E60" s="3"/>
      <c r="F60" s="3"/>
    </row>
    <row r="61" spans="1:6" ht="15" x14ac:dyDescent="0.25">
      <c r="E61" s="3"/>
      <c r="F61" s="3"/>
    </row>
    <row r="62" spans="1:6" ht="15" x14ac:dyDescent="0.25">
      <c r="E62" s="3"/>
      <c r="F62" s="3"/>
    </row>
    <row r="63" spans="1:6" ht="15" x14ac:dyDescent="0.25">
      <c r="E63" s="3"/>
      <c r="F63" s="3"/>
    </row>
    <row r="64" spans="1:6" ht="15" x14ac:dyDescent="0.25">
      <c r="E64" s="32"/>
      <c r="F64" s="33"/>
    </row>
    <row r="65" spans="1:7" ht="19.5" x14ac:dyDescent="0.35">
      <c r="B65" s="34" t="s">
        <v>19</v>
      </c>
      <c r="E65" s="32"/>
      <c r="F65" s="33"/>
    </row>
    <row r="66" spans="1:7" ht="19.5" x14ac:dyDescent="0.35">
      <c r="B66" s="34"/>
      <c r="E66" s="3"/>
      <c r="F66" s="3"/>
    </row>
    <row r="67" spans="1:7" ht="15.75" x14ac:dyDescent="0.25">
      <c r="A67" s="123" t="str">
        <f>C14</f>
        <v>Protestantse Gemeente Enkhuizen</v>
      </c>
      <c r="B67" s="35"/>
      <c r="C67" s="35"/>
      <c r="D67" s="124" t="str">
        <f>C22</f>
        <v>Enkhuizen</v>
      </c>
      <c r="E67" s="35"/>
      <c r="F67" s="3"/>
    </row>
    <row r="68" spans="1:7" ht="15.75" x14ac:dyDescent="0.25">
      <c r="A68" s="37" t="s">
        <v>376</v>
      </c>
      <c r="B68" s="35"/>
      <c r="C68" s="35"/>
      <c r="D68" s="36">
        <f>D25</f>
        <v>2018</v>
      </c>
      <c r="E68" s="35"/>
      <c r="F68" s="3"/>
    </row>
    <row r="69" spans="1:7" ht="9" customHeight="1" x14ac:dyDescent="0.25">
      <c r="A69" s="38"/>
      <c r="B69" s="39"/>
      <c r="C69" s="39"/>
      <c r="D69" s="39"/>
      <c r="E69" s="39"/>
      <c r="F69" s="39"/>
      <c r="G69" s="39"/>
    </row>
    <row r="70" spans="1:7" ht="15" customHeight="1" x14ac:dyDescent="0.25">
      <c r="A70" s="40" t="s">
        <v>20</v>
      </c>
      <c r="B70" s="41"/>
      <c r="C70" s="41"/>
      <c r="D70" s="41"/>
      <c r="E70" s="41"/>
      <c r="F70" s="41"/>
      <c r="G70" s="41"/>
    </row>
    <row r="71" spans="1:7" ht="12.75" customHeight="1" x14ac:dyDescent="0.25">
      <c r="A71" s="3"/>
      <c r="B71" s="42"/>
      <c r="C71" s="43"/>
      <c r="E71" s="3"/>
      <c r="F71" s="3"/>
    </row>
    <row r="72" spans="1:7" x14ac:dyDescent="0.2">
      <c r="A72" s="44" t="s">
        <v>21</v>
      </c>
      <c r="B72" s="9"/>
      <c r="C72" s="9"/>
      <c r="D72" s="9"/>
      <c r="E72" s="9"/>
      <c r="F72" s="9"/>
      <c r="G72" s="9"/>
    </row>
    <row r="73" spans="1:7" x14ac:dyDescent="0.2">
      <c r="A73" s="9"/>
      <c r="B73" s="43" t="s">
        <v>22</v>
      </c>
      <c r="C73" s="166" t="s">
        <v>427</v>
      </c>
      <c r="D73" s="43" t="s">
        <v>23</v>
      </c>
      <c r="E73" s="166" t="s">
        <v>438</v>
      </c>
      <c r="F73" s="126"/>
      <c r="G73" s="126"/>
    </row>
    <row r="74" spans="1:7" x14ac:dyDescent="0.2">
      <c r="A74" s="9"/>
      <c r="B74" s="43" t="s">
        <v>24</v>
      </c>
      <c r="C74" s="166" t="s">
        <v>437</v>
      </c>
      <c r="D74" s="43" t="s">
        <v>25</v>
      </c>
      <c r="E74" s="125" t="s">
        <v>417</v>
      </c>
      <c r="F74" s="126"/>
      <c r="G74" s="126"/>
    </row>
    <row r="75" spans="1:7" x14ac:dyDescent="0.2">
      <c r="A75" s="9"/>
      <c r="B75" s="43" t="s">
        <v>31</v>
      </c>
      <c r="C75" s="166" t="s">
        <v>429</v>
      </c>
      <c r="D75" s="43" t="s">
        <v>28</v>
      </c>
      <c r="E75" s="166" t="s">
        <v>428</v>
      </c>
      <c r="F75" s="126"/>
      <c r="G75" s="126"/>
    </row>
    <row r="76" spans="1:7" x14ac:dyDescent="0.2">
      <c r="A76" s="44" t="s">
        <v>26</v>
      </c>
      <c r="B76" s="9"/>
      <c r="C76" s="9"/>
      <c r="D76" s="9"/>
      <c r="E76" s="9"/>
      <c r="F76" s="9"/>
      <c r="G76" s="9"/>
    </row>
    <row r="77" spans="1:7" x14ac:dyDescent="0.2">
      <c r="A77" s="9"/>
      <c r="B77" s="43" t="s">
        <v>22</v>
      </c>
      <c r="C77" s="166" t="s">
        <v>439</v>
      </c>
      <c r="D77" s="43" t="s">
        <v>23</v>
      </c>
      <c r="E77" s="166" t="s">
        <v>446</v>
      </c>
      <c r="F77" s="126"/>
      <c r="G77" s="126"/>
    </row>
    <row r="78" spans="1:7" x14ac:dyDescent="0.2">
      <c r="A78" s="9"/>
      <c r="B78" s="43" t="s">
        <v>24</v>
      </c>
      <c r="C78" s="166" t="s">
        <v>447</v>
      </c>
      <c r="D78" s="43" t="s">
        <v>25</v>
      </c>
      <c r="E78" s="166" t="s">
        <v>417</v>
      </c>
      <c r="F78" s="126"/>
      <c r="G78" s="126"/>
    </row>
    <row r="79" spans="1:7" x14ac:dyDescent="0.2">
      <c r="A79" s="9"/>
      <c r="B79" s="43" t="s">
        <v>31</v>
      </c>
      <c r="C79" s="166" t="s">
        <v>445</v>
      </c>
      <c r="D79" s="43" t="s">
        <v>28</v>
      </c>
      <c r="E79" s="166" t="s">
        <v>448</v>
      </c>
      <c r="F79" s="126"/>
      <c r="G79" s="126"/>
    </row>
    <row r="80" spans="1:7" x14ac:dyDescent="0.2">
      <c r="A80" s="44" t="s">
        <v>27</v>
      </c>
      <c r="B80" s="9"/>
      <c r="C80" s="9"/>
      <c r="D80" s="9"/>
      <c r="E80" s="9"/>
      <c r="F80" s="9"/>
      <c r="G80" s="9"/>
    </row>
    <row r="81" spans="1:7" x14ac:dyDescent="0.2">
      <c r="A81" s="9"/>
      <c r="B81" s="43" t="s">
        <v>22</v>
      </c>
      <c r="C81" s="166" t="s">
        <v>440</v>
      </c>
      <c r="D81" s="43" t="s">
        <v>23</v>
      </c>
      <c r="E81" s="166" t="s">
        <v>442</v>
      </c>
      <c r="F81" s="126"/>
      <c r="G81" s="126"/>
    </row>
    <row r="82" spans="1:7" x14ac:dyDescent="0.2">
      <c r="A82" s="9"/>
      <c r="B82" s="43" t="s">
        <v>24</v>
      </c>
      <c r="C82" s="166" t="s">
        <v>441</v>
      </c>
      <c r="D82" s="43" t="s">
        <v>25</v>
      </c>
      <c r="E82" s="125" t="s">
        <v>417</v>
      </c>
      <c r="F82" s="126"/>
      <c r="G82" s="126"/>
    </row>
    <row r="83" spans="1:7" x14ac:dyDescent="0.2">
      <c r="A83" s="9"/>
      <c r="B83" s="43" t="s">
        <v>31</v>
      </c>
      <c r="C83" s="166" t="s">
        <v>444</v>
      </c>
      <c r="D83" s="43" t="s">
        <v>28</v>
      </c>
      <c r="E83" s="166" t="s">
        <v>443</v>
      </c>
      <c r="F83" s="126"/>
      <c r="G83" s="126"/>
    </row>
    <row r="84" spans="1:7" x14ac:dyDescent="0.2">
      <c r="A84" s="45"/>
      <c r="B84" s="46"/>
      <c r="C84" s="46"/>
      <c r="D84" s="46"/>
      <c r="E84" s="46"/>
      <c r="F84" s="46"/>
      <c r="G84" s="46"/>
    </row>
    <row r="85" spans="1:7" x14ac:dyDescent="0.2">
      <c r="A85" s="44" t="s">
        <v>29</v>
      </c>
      <c r="B85" s="9"/>
      <c r="C85" s="9"/>
      <c r="D85" s="9"/>
      <c r="E85" s="9"/>
      <c r="F85" s="9"/>
      <c r="G85" s="9"/>
    </row>
    <row r="86" spans="1:7" x14ac:dyDescent="0.2">
      <c r="A86" s="9"/>
      <c r="B86" s="43" t="s">
        <v>22</v>
      </c>
      <c r="C86" s="166" t="s">
        <v>431</v>
      </c>
      <c r="D86" s="43" t="s">
        <v>23</v>
      </c>
      <c r="E86" s="166" t="s">
        <v>433</v>
      </c>
      <c r="F86" s="126"/>
      <c r="G86" s="126"/>
    </row>
    <row r="87" spans="1:7" x14ac:dyDescent="0.2">
      <c r="A87" s="9"/>
      <c r="B87" s="43" t="s">
        <v>24</v>
      </c>
      <c r="C87" s="166" t="s">
        <v>434</v>
      </c>
      <c r="D87" s="43" t="s">
        <v>25</v>
      </c>
      <c r="E87" s="125" t="s">
        <v>417</v>
      </c>
      <c r="F87" s="126"/>
      <c r="G87" s="126"/>
    </row>
    <row r="88" spans="1:7" x14ac:dyDescent="0.2">
      <c r="A88" s="9"/>
      <c r="B88" s="43" t="s">
        <v>31</v>
      </c>
      <c r="C88" s="166" t="s">
        <v>432</v>
      </c>
      <c r="D88" s="43" t="s">
        <v>28</v>
      </c>
      <c r="E88" s="166" t="s">
        <v>435</v>
      </c>
      <c r="F88" s="126"/>
      <c r="G88" s="126"/>
    </row>
    <row r="89" spans="1:7" x14ac:dyDescent="0.2">
      <c r="A89" s="44" t="s">
        <v>394</v>
      </c>
      <c r="B89" s="9"/>
      <c r="C89" s="9"/>
      <c r="D89" s="9"/>
      <c r="E89" s="9"/>
      <c r="F89" s="9"/>
      <c r="G89" s="9"/>
    </row>
    <row r="90" spans="1:7" x14ac:dyDescent="0.2">
      <c r="A90" s="9"/>
      <c r="B90" s="43" t="s">
        <v>22</v>
      </c>
      <c r="C90" s="166" t="s">
        <v>427</v>
      </c>
      <c r="D90" s="43" t="s">
        <v>23</v>
      </c>
      <c r="E90" s="166" t="s">
        <v>438</v>
      </c>
      <c r="F90" s="126"/>
      <c r="G90" s="126"/>
    </row>
    <row r="91" spans="1:7" x14ac:dyDescent="0.2">
      <c r="A91" s="9"/>
      <c r="B91" s="43" t="s">
        <v>24</v>
      </c>
      <c r="C91" s="166" t="s">
        <v>437</v>
      </c>
      <c r="D91" s="43" t="s">
        <v>25</v>
      </c>
      <c r="E91" s="125" t="s">
        <v>417</v>
      </c>
      <c r="F91" s="126"/>
      <c r="G91" s="126"/>
    </row>
    <row r="92" spans="1:7" x14ac:dyDescent="0.2">
      <c r="A92" s="9"/>
      <c r="B92" s="43" t="s">
        <v>31</v>
      </c>
      <c r="C92" s="166" t="s">
        <v>429</v>
      </c>
      <c r="D92" s="43" t="s">
        <v>28</v>
      </c>
      <c r="E92" s="166" t="s">
        <v>428</v>
      </c>
      <c r="F92" s="126"/>
      <c r="G92" s="126"/>
    </row>
    <row r="93" spans="1:7" x14ac:dyDescent="0.2">
      <c r="A93" s="47"/>
      <c r="B93" s="47"/>
      <c r="C93" s="47"/>
      <c r="D93" s="47"/>
      <c r="E93" s="47"/>
      <c r="F93" s="47"/>
      <c r="G93" s="47"/>
    </row>
    <row r="94" spans="1:7" x14ac:dyDescent="0.2">
      <c r="A94" s="44" t="s">
        <v>30</v>
      </c>
      <c r="B94" s="9"/>
      <c r="C94" s="9"/>
      <c r="D94" s="9"/>
      <c r="E94" s="9"/>
      <c r="F94" s="9"/>
      <c r="G94" s="9"/>
    </row>
    <row r="95" spans="1:7" x14ac:dyDescent="0.2">
      <c r="A95" s="9"/>
      <c r="B95" s="43" t="s">
        <v>22</v>
      </c>
      <c r="C95" s="125" t="s">
        <v>419</v>
      </c>
      <c r="D95" s="43" t="s">
        <v>23</v>
      </c>
      <c r="E95" s="125" t="s">
        <v>420</v>
      </c>
      <c r="F95" s="126"/>
      <c r="G95" s="126"/>
    </row>
    <row r="96" spans="1:7" x14ac:dyDescent="0.2">
      <c r="A96" s="9"/>
      <c r="B96" s="43" t="s">
        <v>24</v>
      </c>
      <c r="C96" s="125" t="s">
        <v>421</v>
      </c>
      <c r="D96" s="43" t="s">
        <v>25</v>
      </c>
      <c r="E96" s="125" t="s">
        <v>417</v>
      </c>
      <c r="F96" s="126"/>
      <c r="G96" s="126"/>
    </row>
    <row r="97" spans="1:7" x14ac:dyDescent="0.2">
      <c r="A97" s="9"/>
      <c r="B97" s="43" t="s">
        <v>31</v>
      </c>
      <c r="C97" s="125" t="s">
        <v>422</v>
      </c>
      <c r="D97" s="43" t="s">
        <v>28</v>
      </c>
      <c r="E97" s="125" t="s">
        <v>423</v>
      </c>
      <c r="F97" s="126"/>
      <c r="G97" s="126"/>
    </row>
    <row r="98" spans="1:7" x14ac:dyDescent="0.2">
      <c r="A98" s="47"/>
      <c r="B98" s="47"/>
      <c r="C98" s="47"/>
      <c r="D98" s="47"/>
      <c r="E98" s="47"/>
      <c r="F98" s="47"/>
      <c r="G98" s="47"/>
    </row>
    <row r="99" spans="1:7" ht="18.75" customHeight="1" x14ac:dyDescent="0.2">
      <c r="A99" s="49" t="s">
        <v>32</v>
      </c>
      <c r="B99" s="49"/>
      <c r="C99" s="49"/>
      <c r="D99" s="166" t="s">
        <v>440</v>
      </c>
      <c r="E99" s="126"/>
      <c r="F99" s="9"/>
      <c r="G99" s="9"/>
    </row>
    <row r="100" spans="1:7" x14ac:dyDescent="0.2">
      <c r="A100" s="9" t="s">
        <v>377</v>
      </c>
      <c r="B100" s="9"/>
      <c r="C100" s="9"/>
      <c r="D100" s="9"/>
      <c r="E100" s="9"/>
      <c r="F100" s="9"/>
      <c r="G100" s="9"/>
    </row>
    <row r="101" spans="1:7" ht="10.5" customHeight="1" x14ac:dyDescent="0.2">
      <c r="A101" s="47"/>
      <c r="B101" s="48"/>
      <c r="C101" s="47"/>
      <c r="D101" s="47"/>
      <c r="E101" s="47"/>
      <c r="F101" s="47"/>
      <c r="G101" s="47"/>
    </row>
    <row r="102" spans="1:7" ht="12" customHeight="1" x14ac:dyDescent="0.2">
      <c r="A102" s="48"/>
      <c r="B102" s="49"/>
      <c r="C102" s="48"/>
      <c r="D102" s="48"/>
      <c r="E102" s="48"/>
      <c r="F102" s="48"/>
      <c r="G102" s="9"/>
    </row>
    <row r="103" spans="1:7" ht="17.25" customHeight="1" x14ac:dyDescent="0.2">
      <c r="A103" s="9"/>
      <c r="B103" s="9"/>
      <c r="C103" s="43" t="s">
        <v>378</v>
      </c>
      <c r="D103" s="125" t="s">
        <v>426</v>
      </c>
      <c r="E103" s="9" t="s">
        <v>33</v>
      </c>
      <c r="F103" s="9"/>
      <c r="G103" s="9"/>
    </row>
    <row r="104" spans="1:7" x14ac:dyDescent="0.2">
      <c r="A104" s="9"/>
      <c r="B104" s="9"/>
      <c r="C104" s="9"/>
      <c r="D104" s="9"/>
      <c r="E104" s="9"/>
      <c r="F104" s="9"/>
      <c r="G104" s="9"/>
    </row>
    <row r="105" spans="1:7" x14ac:dyDescent="0.2">
      <c r="A105" s="9"/>
      <c r="B105" s="9"/>
      <c r="C105" s="9"/>
      <c r="D105" s="9"/>
      <c r="E105" s="9"/>
      <c r="F105" s="9"/>
      <c r="G105" s="9"/>
    </row>
    <row r="106" spans="1:7" x14ac:dyDescent="0.2">
      <c r="A106" s="9" t="s">
        <v>395</v>
      </c>
      <c r="B106" s="50"/>
      <c r="C106" s="50"/>
      <c r="D106" s="50"/>
      <c r="E106" s="50"/>
      <c r="F106" s="50"/>
      <c r="G106" s="9"/>
    </row>
    <row r="107" spans="1:7" x14ac:dyDescent="0.2">
      <c r="A107" s="9" t="s">
        <v>392</v>
      </c>
      <c r="B107" s="50"/>
      <c r="C107" s="50"/>
      <c r="D107" s="50"/>
      <c r="E107" s="50"/>
      <c r="F107" s="50"/>
      <c r="G107" s="9"/>
    </row>
    <row r="108" spans="1:7" ht="12.75" customHeight="1" x14ac:dyDescent="0.25">
      <c r="A108" s="50"/>
      <c r="B108" s="3"/>
      <c r="C108" s="3"/>
      <c r="D108" s="3"/>
      <c r="E108" s="3"/>
      <c r="F108" s="3"/>
    </row>
    <row r="109" spans="1:7" ht="15" x14ac:dyDescent="0.25">
      <c r="A109" s="3"/>
      <c r="B109" s="3"/>
      <c r="C109" s="3"/>
      <c r="D109" s="3"/>
      <c r="E109" s="3"/>
      <c r="F109" s="3"/>
    </row>
    <row r="110" spans="1:7" ht="15" x14ac:dyDescent="0.25">
      <c r="A110" s="3"/>
      <c r="B110" s="3"/>
      <c r="C110" s="3"/>
      <c r="D110" s="3"/>
      <c r="E110" s="32"/>
      <c r="F110" s="3"/>
    </row>
    <row r="111" spans="1:7" ht="19.5" x14ac:dyDescent="0.35">
      <c r="A111" s="3"/>
      <c r="B111" s="34" t="s">
        <v>34</v>
      </c>
      <c r="C111" s="3"/>
      <c r="D111" s="3"/>
      <c r="E111" s="3"/>
      <c r="F111" s="3"/>
    </row>
    <row r="112" spans="1:7" ht="19.5" x14ac:dyDescent="0.35">
      <c r="A112" s="3"/>
      <c r="B112" s="34"/>
      <c r="C112" s="3"/>
      <c r="D112" s="3"/>
      <c r="E112" s="3"/>
      <c r="F112" s="3"/>
    </row>
    <row r="113" spans="1:6" ht="19.5" x14ac:dyDescent="0.35">
      <c r="A113" s="3"/>
      <c r="B113" s="34"/>
      <c r="C113" s="3"/>
      <c r="D113" s="3"/>
      <c r="E113" s="3"/>
      <c r="F113" s="3"/>
    </row>
    <row r="114" spans="1:6" ht="15" x14ac:dyDescent="0.25">
      <c r="A114" s="3"/>
      <c r="B114" s="3"/>
      <c r="C114" s="3"/>
      <c r="D114" s="3"/>
      <c r="E114" s="3"/>
      <c r="F114" s="3"/>
    </row>
    <row r="115" spans="1:6" ht="15" x14ac:dyDescent="0.25">
      <c r="A115" s="9" t="s">
        <v>379</v>
      </c>
      <c r="B115" s="3"/>
      <c r="C115" s="3"/>
      <c r="D115" s="3"/>
      <c r="E115" s="3"/>
      <c r="F115" s="3"/>
    </row>
    <row r="116" spans="1:6" ht="15" x14ac:dyDescent="0.25">
      <c r="A116" s="3"/>
      <c r="B116" s="3"/>
      <c r="C116" s="3"/>
      <c r="D116" s="3"/>
      <c r="E116" s="3"/>
      <c r="F116" s="3"/>
    </row>
    <row r="117" spans="1:6" ht="15" x14ac:dyDescent="0.25">
      <c r="A117" s="51" t="s">
        <v>396</v>
      </c>
      <c r="C117" s="127"/>
      <c r="D117" s="122" t="s">
        <v>417</v>
      </c>
      <c r="E117" s="128"/>
      <c r="F117" s="3"/>
    </row>
    <row r="118" spans="1:6" ht="15" x14ac:dyDescent="0.25">
      <c r="A118" s="3"/>
      <c r="B118" s="3"/>
      <c r="C118" s="3"/>
      <c r="D118" s="3"/>
      <c r="E118" s="3"/>
      <c r="F118" s="3"/>
    </row>
    <row r="119" spans="1:6" ht="15" x14ac:dyDescent="0.25">
      <c r="D119" s="3"/>
      <c r="E119" s="3"/>
      <c r="F119" s="3"/>
    </row>
    <row r="120" spans="1:6" ht="15" x14ac:dyDescent="0.25">
      <c r="A120" s="52">
        <v>1</v>
      </c>
      <c r="B120" s="52" t="s">
        <v>35</v>
      </c>
      <c r="C120" s="52"/>
      <c r="D120" s="173" t="s">
        <v>436</v>
      </c>
      <c r="E120" s="174"/>
      <c r="F120" s="3"/>
    </row>
    <row r="121" spans="1:6" ht="15" x14ac:dyDescent="0.25">
      <c r="A121" s="52">
        <v>2</v>
      </c>
      <c r="B121" s="52" t="s">
        <v>36</v>
      </c>
      <c r="C121" s="52"/>
      <c r="D121" s="177" t="s">
        <v>425</v>
      </c>
      <c r="E121" s="178"/>
      <c r="F121" s="3"/>
    </row>
    <row r="122" spans="1:6" ht="15" x14ac:dyDescent="0.25">
      <c r="A122" s="52">
        <v>3</v>
      </c>
      <c r="B122" s="52" t="s">
        <v>37</v>
      </c>
      <c r="C122" s="52"/>
      <c r="D122" s="173">
        <v>1</v>
      </c>
      <c r="E122" s="174"/>
      <c r="F122" s="3"/>
    </row>
    <row r="123" spans="1:6" ht="15" x14ac:dyDescent="0.25">
      <c r="A123" s="52">
        <v>4</v>
      </c>
      <c r="B123" s="52" t="s">
        <v>38</v>
      </c>
      <c r="C123" s="52"/>
      <c r="D123" s="173">
        <v>2</v>
      </c>
      <c r="E123" s="174"/>
      <c r="F123" s="3"/>
    </row>
    <row r="124" spans="1:6" ht="15" x14ac:dyDescent="0.25">
      <c r="A124" s="53" t="s">
        <v>39</v>
      </c>
      <c r="B124" s="52" t="s">
        <v>40</v>
      </c>
      <c r="C124" s="52"/>
      <c r="D124" s="173">
        <v>2</v>
      </c>
      <c r="E124" s="174"/>
      <c r="F124" s="3"/>
    </row>
    <row r="125" spans="1:6" ht="15" x14ac:dyDescent="0.25">
      <c r="A125" s="53" t="s">
        <v>41</v>
      </c>
      <c r="B125" s="52" t="s">
        <v>42</v>
      </c>
      <c r="C125" s="52"/>
      <c r="D125" s="173"/>
      <c r="E125" s="174"/>
      <c r="F125" s="3"/>
    </row>
    <row r="126" spans="1:6" ht="15" x14ac:dyDescent="0.25">
      <c r="A126" s="53" t="s">
        <v>43</v>
      </c>
      <c r="B126" s="171" t="s">
        <v>44</v>
      </c>
      <c r="C126" s="172"/>
      <c r="D126" s="173">
        <v>1</v>
      </c>
      <c r="E126" s="174"/>
      <c r="F126" s="3"/>
    </row>
    <row r="127" spans="1:6" x14ac:dyDescent="0.2">
      <c r="A127" s="53"/>
      <c r="B127" s="175" t="s">
        <v>45</v>
      </c>
      <c r="C127" s="176"/>
      <c r="D127" s="173">
        <v>0.8</v>
      </c>
      <c r="E127" s="174"/>
      <c r="F127" s="4" t="s">
        <v>454</v>
      </c>
    </row>
    <row r="128" spans="1:6" ht="15" x14ac:dyDescent="0.25">
      <c r="A128" s="52">
        <v>5</v>
      </c>
      <c r="B128" s="52" t="s">
        <v>46</v>
      </c>
      <c r="C128" s="52"/>
      <c r="D128" s="177"/>
      <c r="E128" s="178"/>
      <c r="F128" s="3"/>
    </row>
    <row r="129" spans="1:7" ht="15" x14ac:dyDescent="0.25">
      <c r="A129" s="52">
        <v>6</v>
      </c>
      <c r="B129" s="52" t="s">
        <v>47</v>
      </c>
      <c r="C129" s="52"/>
      <c r="D129" s="54">
        <v>585</v>
      </c>
      <c r="F129" s="3"/>
    </row>
    <row r="130" spans="1:7" ht="15" x14ac:dyDescent="0.25">
      <c r="A130" s="52">
        <v>7</v>
      </c>
      <c r="B130" s="52" t="s">
        <v>48</v>
      </c>
      <c r="C130" s="52"/>
      <c r="D130" s="55">
        <v>425</v>
      </c>
      <c r="F130" s="3"/>
    </row>
    <row r="131" spans="1:7" ht="15" x14ac:dyDescent="0.25">
      <c r="A131" s="52">
        <v>8</v>
      </c>
      <c r="B131" s="56" t="s">
        <v>49</v>
      </c>
      <c r="C131" s="52"/>
      <c r="D131" s="55">
        <v>171</v>
      </c>
      <c r="F131" s="3"/>
    </row>
    <row r="132" spans="1:7" ht="15" x14ac:dyDescent="0.25">
      <c r="A132" s="52">
        <v>9</v>
      </c>
      <c r="B132" s="52" t="s">
        <v>50</v>
      </c>
      <c r="C132" s="52"/>
      <c r="D132" s="57">
        <f>SUM(D129:D130)</f>
        <v>1010</v>
      </c>
      <c r="F132" s="3"/>
    </row>
    <row r="133" spans="1:7" ht="15" x14ac:dyDescent="0.25">
      <c r="A133" s="52">
        <v>10</v>
      </c>
      <c r="B133" s="52" t="s">
        <v>51</v>
      </c>
      <c r="C133" s="52"/>
      <c r="D133" s="54">
        <v>729</v>
      </c>
      <c r="F133" s="3"/>
    </row>
    <row r="134" spans="1:7" ht="15" x14ac:dyDescent="0.25">
      <c r="A134" s="3"/>
      <c r="B134" s="3"/>
      <c r="C134" s="3"/>
      <c r="D134" s="3"/>
      <c r="E134" s="3"/>
      <c r="F134" s="3"/>
    </row>
    <row r="135" spans="1:7" ht="15" x14ac:dyDescent="0.25">
      <c r="A135" s="3"/>
      <c r="B135" s="3"/>
      <c r="C135" s="3"/>
      <c r="D135" s="3"/>
      <c r="E135" s="3"/>
      <c r="F135" s="3"/>
    </row>
    <row r="136" spans="1:7" ht="15" x14ac:dyDescent="0.25">
      <c r="A136" s="3"/>
      <c r="B136" s="3"/>
      <c r="C136" s="3"/>
      <c r="D136" s="3"/>
      <c r="E136" s="3"/>
      <c r="F136" s="3"/>
    </row>
    <row r="137" spans="1:7" ht="15" x14ac:dyDescent="0.25">
      <c r="A137" s="3"/>
      <c r="B137" s="3"/>
      <c r="C137" s="3"/>
      <c r="D137" s="3"/>
      <c r="E137" s="3"/>
      <c r="F137" s="3"/>
    </row>
    <row r="138" spans="1:7" ht="15" x14ac:dyDescent="0.25">
      <c r="A138" s="3"/>
      <c r="B138" s="3"/>
      <c r="C138" s="3"/>
      <c r="D138" s="3"/>
      <c r="E138" s="3"/>
      <c r="F138" s="3"/>
    </row>
    <row r="139" spans="1:7" ht="19.5" x14ac:dyDescent="0.35">
      <c r="A139" s="3"/>
      <c r="B139" s="34" t="s">
        <v>52</v>
      </c>
      <c r="C139" s="3"/>
      <c r="D139" s="3"/>
      <c r="E139" s="32"/>
      <c r="F139" s="58"/>
    </row>
    <row r="140" spans="1:7" ht="15" x14ac:dyDescent="0.25">
      <c r="A140" s="3"/>
      <c r="B140" s="3"/>
      <c r="C140" s="3"/>
      <c r="D140" s="3"/>
      <c r="E140" s="3"/>
      <c r="F140" s="3"/>
    </row>
    <row r="141" spans="1:7" ht="15" x14ac:dyDescent="0.25">
      <c r="A141" s="3"/>
      <c r="B141" s="3"/>
      <c r="C141" s="3"/>
      <c r="D141" s="3"/>
      <c r="E141" s="3"/>
      <c r="F141" s="3"/>
    </row>
    <row r="142" spans="1:7" x14ac:dyDescent="0.2">
      <c r="A142" s="11" t="s">
        <v>53</v>
      </c>
      <c r="B142" s="9"/>
      <c r="C142" s="9"/>
      <c r="D142" s="59" t="str">
        <f>C14</f>
        <v>Protestantse Gemeente Enkhuizen</v>
      </c>
      <c r="E142" s="9"/>
      <c r="F142" s="9"/>
      <c r="G142" s="9"/>
    </row>
    <row r="143" spans="1:7" x14ac:dyDescent="0.2">
      <c r="A143" s="11" t="s">
        <v>54</v>
      </c>
      <c r="B143" s="59" t="str">
        <f>C22</f>
        <v>Enkhuizen</v>
      </c>
      <c r="C143" s="9"/>
      <c r="D143" s="11" t="s">
        <v>380</v>
      </c>
      <c r="E143" s="9"/>
      <c r="F143" s="9"/>
      <c r="G143" s="9"/>
    </row>
    <row r="144" spans="1:7" x14ac:dyDescent="0.2">
      <c r="A144" s="11" t="s">
        <v>55</v>
      </c>
      <c r="B144" s="11"/>
      <c r="C144" s="60">
        <f>D25</f>
        <v>2018</v>
      </c>
      <c r="D144" s="11" t="s">
        <v>391</v>
      </c>
      <c r="E144" s="9"/>
      <c r="F144" s="9"/>
      <c r="G144" s="9"/>
    </row>
    <row r="145" spans="1:7" x14ac:dyDescent="0.2">
      <c r="A145" s="11" t="s">
        <v>56</v>
      </c>
      <c r="B145" s="9"/>
      <c r="C145" s="9"/>
      <c r="D145" s="9"/>
      <c r="E145" s="9"/>
      <c r="F145" s="9"/>
      <c r="G145" s="9"/>
    </row>
    <row r="146" spans="1:7" x14ac:dyDescent="0.2">
      <c r="A146" s="9"/>
      <c r="B146" s="9"/>
      <c r="C146" s="9"/>
      <c r="D146" s="9"/>
      <c r="E146" s="9"/>
      <c r="F146" s="9"/>
      <c r="G146" s="9"/>
    </row>
    <row r="147" spans="1:7" x14ac:dyDescent="0.2">
      <c r="A147" s="9"/>
      <c r="B147" s="9"/>
      <c r="C147" s="9"/>
      <c r="D147" s="9"/>
      <c r="E147" s="9"/>
      <c r="F147" s="9"/>
      <c r="G147" s="9"/>
    </row>
    <row r="148" spans="1:7" x14ac:dyDescent="0.2">
      <c r="A148" s="9" t="s">
        <v>57</v>
      </c>
      <c r="B148" s="9"/>
      <c r="C148" s="129">
        <v>42381</v>
      </c>
      <c r="D148" s="9"/>
      <c r="E148" s="9"/>
      <c r="F148" s="9"/>
      <c r="G148" s="9"/>
    </row>
    <row r="149" spans="1:7" x14ac:dyDescent="0.2">
      <c r="A149" s="9"/>
      <c r="B149" s="9"/>
      <c r="C149" s="9"/>
      <c r="D149" s="9"/>
      <c r="E149" s="9"/>
      <c r="F149" s="9"/>
      <c r="G149" s="9"/>
    </row>
    <row r="150" spans="1:7" x14ac:dyDescent="0.2">
      <c r="A150" s="9"/>
      <c r="B150" s="9"/>
      <c r="C150" s="9"/>
      <c r="D150" s="9"/>
      <c r="E150" s="9"/>
      <c r="F150" s="9"/>
      <c r="G150" s="9"/>
    </row>
    <row r="151" spans="1:7" x14ac:dyDescent="0.2">
      <c r="A151" s="9" t="s">
        <v>58</v>
      </c>
      <c r="B151" s="9"/>
      <c r="C151" s="130" t="str">
        <f>C73</f>
        <v>F. Smit</v>
      </c>
      <c r="D151" s="9"/>
      <c r="E151" s="9"/>
      <c r="F151" s="9"/>
      <c r="G151" s="9"/>
    </row>
    <row r="152" spans="1:7" x14ac:dyDescent="0.2">
      <c r="A152" s="9"/>
      <c r="B152" s="9"/>
      <c r="C152" s="9"/>
      <c r="D152" s="9"/>
      <c r="E152" s="9"/>
      <c r="F152" s="9"/>
      <c r="G152" s="9"/>
    </row>
    <row r="153" spans="1:7" x14ac:dyDescent="0.2">
      <c r="A153" s="9" t="s">
        <v>59</v>
      </c>
      <c r="B153" s="9"/>
      <c r="C153" s="131" t="str">
        <f>C77</f>
        <v>J. de Boer</v>
      </c>
      <c r="D153" s="9"/>
      <c r="E153" s="9"/>
      <c r="F153" s="9"/>
      <c r="G153" s="9"/>
    </row>
    <row r="154" spans="1:7" x14ac:dyDescent="0.2">
      <c r="A154" s="9"/>
      <c r="B154" s="9"/>
      <c r="C154" s="9"/>
      <c r="D154" s="9"/>
      <c r="E154" s="9"/>
      <c r="F154" s="9"/>
      <c r="G154" s="9"/>
    </row>
    <row r="155" spans="1:7" x14ac:dyDescent="0.2">
      <c r="A155" s="9"/>
      <c r="B155" s="9"/>
      <c r="C155" s="9"/>
      <c r="D155" s="9"/>
      <c r="E155" s="9"/>
      <c r="F155" s="9"/>
      <c r="G155" s="9"/>
    </row>
    <row r="156" spans="1:7" x14ac:dyDescent="0.2">
      <c r="A156" s="9"/>
      <c r="B156" s="9"/>
      <c r="C156" s="9"/>
      <c r="D156" s="9"/>
      <c r="E156" s="9"/>
      <c r="F156" s="9"/>
      <c r="G156" s="9"/>
    </row>
    <row r="157" spans="1:7" x14ac:dyDescent="0.2">
      <c r="A157" s="9"/>
      <c r="B157" s="9"/>
      <c r="C157" s="9"/>
      <c r="D157" s="9"/>
      <c r="E157" s="9"/>
      <c r="F157" s="9"/>
      <c r="G157" s="9"/>
    </row>
    <row r="158" spans="1:7" x14ac:dyDescent="0.2">
      <c r="A158" s="11" t="s">
        <v>60</v>
      </c>
      <c r="B158" s="9"/>
      <c r="C158" s="9"/>
      <c r="D158" s="60" t="str">
        <f>C14</f>
        <v>Protestantse Gemeente Enkhuizen</v>
      </c>
      <c r="E158" s="9"/>
      <c r="F158" s="9"/>
      <c r="G158" s="9"/>
    </row>
    <row r="159" spans="1:7" x14ac:dyDescent="0.2">
      <c r="A159" s="11" t="s">
        <v>1</v>
      </c>
      <c r="B159" s="60" t="str">
        <f>C22</f>
        <v>Enkhuizen</v>
      </c>
      <c r="C159" s="9"/>
      <c r="D159" s="60" t="s">
        <v>381</v>
      </c>
      <c r="E159" s="9"/>
      <c r="F159" s="9"/>
      <c r="G159" s="9"/>
    </row>
    <row r="160" spans="1:7" x14ac:dyDescent="0.2">
      <c r="A160" s="11" t="s">
        <v>61</v>
      </c>
      <c r="B160" s="9"/>
      <c r="C160" s="61"/>
      <c r="D160" s="9"/>
      <c r="E160" s="9"/>
      <c r="F160" s="9"/>
      <c r="G160" s="9"/>
    </row>
    <row r="161" spans="1:7" x14ac:dyDescent="0.2">
      <c r="A161" s="11" t="s">
        <v>398</v>
      </c>
      <c r="B161" s="9"/>
      <c r="C161" s="9"/>
      <c r="D161" s="9"/>
      <c r="E161" s="9"/>
      <c r="F161" s="9"/>
      <c r="G161" s="9"/>
    </row>
    <row r="162" spans="1:7" x14ac:dyDescent="0.2">
      <c r="A162" s="11" t="s">
        <v>397</v>
      </c>
      <c r="B162" s="9"/>
      <c r="C162" s="9"/>
      <c r="D162" s="9"/>
      <c r="E162" s="9"/>
      <c r="F162" s="9"/>
      <c r="G162" s="9"/>
    </row>
    <row r="163" spans="1:7" x14ac:dyDescent="0.2">
      <c r="A163" s="9" t="s">
        <v>410</v>
      </c>
      <c r="B163" s="9"/>
      <c r="C163" s="9"/>
      <c r="D163" s="9"/>
      <c r="E163" s="9"/>
      <c r="F163" s="9"/>
      <c r="G163" s="9"/>
    </row>
    <row r="164" spans="1:7" x14ac:dyDescent="0.2">
      <c r="A164" s="9" t="s">
        <v>409</v>
      </c>
      <c r="B164" s="9"/>
      <c r="C164" s="9"/>
      <c r="D164" s="9"/>
      <c r="E164" s="9"/>
      <c r="F164" s="9"/>
      <c r="G164" s="9"/>
    </row>
    <row r="165" spans="1:7" x14ac:dyDescent="0.2">
      <c r="A165" s="9"/>
      <c r="B165" s="9"/>
      <c r="C165" s="9"/>
      <c r="D165" s="9"/>
      <c r="E165" s="9"/>
      <c r="F165" s="9"/>
      <c r="G165" s="9"/>
    </row>
    <row r="166" spans="1:7" x14ac:dyDescent="0.2">
      <c r="A166" s="9"/>
      <c r="B166" s="9"/>
      <c r="C166" s="9"/>
      <c r="D166" s="9"/>
      <c r="E166" s="9"/>
      <c r="F166" s="9"/>
      <c r="G166" s="9"/>
    </row>
    <row r="167" spans="1:7" x14ac:dyDescent="0.2">
      <c r="A167" s="9" t="s">
        <v>62</v>
      </c>
      <c r="B167" s="9"/>
      <c r="C167" s="169"/>
      <c r="D167" s="9"/>
      <c r="E167" s="9"/>
      <c r="F167" s="9"/>
      <c r="G167" s="9"/>
    </row>
    <row r="168" spans="1:7" x14ac:dyDescent="0.2">
      <c r="A168" s="9"/>
      <c r="B168" s="9"/>
      <c r="C168" s="9"/>
      <c r="D168" s="9"/>
      <c r="E168" s="9"/>
      <c r="F168" s="9"/>
      <c r="G168" s="9"/>
    </row>
    <row r="169" spans="1:7" x14ac:dyDescent="0.2">
      <c r="A169" s="9"/>
      <c r="B169" s="9"/>
      <c r="C169" s="9"/>
      <c r="D169" s="9"/>
      <c r="E169" s="9"/>
      <c r="F169" s="9"/>
      <c r="G169" s="9"/>
    </row>
    <row r="170" spans="1:7" x14ac:dyDescent="0.2">
      <c r="A170" s="9" t="s">
        <v>63</v>
      </c>
      <c r="B170" s="9"/>
      <c r="C170" s="130" t="str">
        <f>C90</f>
        <v>F. Smit</v>
      </c>
      <c r="D170" s="9"/>
      <c r="E170" s="9"/>
      <c r="F170" s="9"/>
      <c r="G170" s="9"/>
    </row>
    <row r="171" spans="1:7" x14ac:dyDescent="0.2">
      <c r="A171" s="9"/>
      <c r="B171" s="9"/>
      <c r="C171" s="9"/>
      <c r="D171" s="9"/>
      <c r="E171" s="9"/>
      <c r="F171" s="9"/>
      <c r="G171" s="9"/>
    </row>
    <row r="172" spans="1:7" x14ac:dyDescent="0.2">
      <c r="A172" s="9" t="s">
        <v>64</v>
      </c>
      <c r="B172" s="9"/>
      <c r="C172" s="131" t="str">
        <f>C86</f>
        <v>Dhr. C. van Zijverden</v>
      </c>
      <c r="D172" s="9"/>
      <c r="E172" s="9"/>
      <c r="F172" s="9"/>
      <c r="G172" s="9"/>
    </row>
    <row r="173" spans="1:7" x14ac:dyDescent="0.2">
      <c r="A173" s="9"/>
      <c r="B173" s="9"/>
      <c r="C173" s="9"/>
      <c r="D173" s="9"/>
      <c r="E173" s="9"/>
      <c r="F173" s="9"/>
      <c r="G173" s="9"/>
    </row>
    <row r="174" spans="1:7" x14ac:dyDescent="0.2">
      <c r="A174" s="9"/>
      <c r="B174" s="9"/>
      <c r="C174" s="9"/>
      <c r="D174" s="9"/>
      <c r="E174" s="9"/>
      <c r="F174" s="9"/>
      <c r="G174" s="4" t="s">
        <v>424</v>
      </c>
    </row>
    <row r="175" spans="1:7" x14ac:dyDescent="0.2">
      <c r="A175" s="62"/>
      <c r="B175" s="62"/>
      <c r="C175" s="62"/>
      <c r="D175" s="62"/>
      <c r="E175" s="62"/>
      <c r="F175" s="62"/>
      <c r="G175" s="9"/>
    </row>
    <row r="176" spans="1:7" x14ac:dyDescent="0.2">
      <c r="A176" s="63"/>
    </row>
  </sheetData>
  <sheetProtection password="E1AC" sheet="1" objects="1" scenarios="1" formatCells="0" formatColumns="0" formatRows="0"/>
  <mergeCells count="11">
    <mergeCell ref="D128:E128"/>
    <mergeCell ref="D123:E123"/>
    <mergeCell ref="D124:E124"/>
    <mergeCell ref="D126:E126"/>
    <mergeCell ref="B126:C126"/>
    <mergeCell ref="D125:E125"/>
    <mergeCell ref="B127:C127"/>
    <mergeCell ref="D127:E127"/>
    <mergeCell ref="D120:E120"/>
    <mergeCell ref="D121:E121"/>
    <mergeCell ref="D122:E12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5" orientation="portrait" r:id="rId1"/>
  <headerFooter alignWithMargins="0">
    <oddHeader>&amp;R&amp;8&amp;P</oddHeader>
    <oddFooter>&amp;C&amp;8begroting diaconie</oddFooter>
  </headerFooter>
  <rowBreaks count="4" manualBreakCount="4">
    <brk id="30" max="6" man="1"/>
    <brk id="63" max="16383" man="1"/>
    <brk id="109" max="6" man="1"/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"/>
  <sheetViews>
    <sheetView topLeftCell="A19" workbookViewId="0">
      <selection activeCell="C49" sqref="C49"/>
    </sheetView>
  </sheetViews>
  <sheetFormatPr defaultRowHeight="12.75" x14ac:dyDescent="0.2"/>
  <cols>
    <col min="1" max="1" width="7.28515625" style="2" customWidth="1"/>
    <col min="2" max="2" width="43.42578125" style="2" customWidth="1"/>
    <col min="3" max="5" width="15.7109375" style="2" customWidth="1"/>
    <col min="6" max="7" width="9.140625" style="2"/>
    <col min="8" max="8" width="9.28515625" style="2" bestFit="1" customWidth="1"/>
    <col min="9" max="16384" width="9.140625" style="2"/>
  </cols>
  <sheetData>
    <row r="1" spans="1:6" x14ac:dyDescent="0.2">
      <c r="A1" s="64"/>
      <c r="B1" s="132" t="str">
        <f>'Alg.info begr.'!C14</f>
        <v>Protestantse Gemeente Enkhuizen</v>
      </c>
      <c r="C1" s="133" t="s">
        <v>382</v>
      </c>
      <c r="D1" s="132">
        <f>'Alg.info begr.'!D25</f>
        <v>2018</v>
      </c>
      <c r="E1" s="142" t="str">
        <f>'Alg.info begr.'!A1</f>
        <v>versie 3 (1-02-2006)</v>
      </c>
    </row>
    <row r="2" spans="1:6" x14ac:dyDescent="0.2">
      <c r="B2" s="132" t="str">
        <f>'Alg.info begr.'!C22</f>
        <v>Enkhuizen</v>
      </c>
    </row>
    <row r="4" spans="1:6" ht="15.75" x14ac:dyDescent="0.25">
      <c r="B4" s="65" t="s">
        <v>67</v>
      </c>
    </row>
    <row r="7" spans="1:6" x14ac:dyDescent="0.2">
      <c r="B7" s="20"/>
      <c r="C7" s="66" t="s">
        <v>382</v>
      </c>
      <c r="D7" s="67" t="s">
        <v>382</v>
      </c>
      <c r="E7" s="67" t="s">
        <v>383</v>
      </c>
    </row>
    <row r="8" spans="1:6" x14ac:dyDescent="0.2">
      <c r="B8" s="24"/>
      <c r="C8" s="68">
        <f>'Alg.info begr.'!D25</f>
        <v>2018</v>
      </c>
      <c r="D8" s="68">
        <f>IF(ISERROR(C8-1),"-",(C8-1))</f>
        <v>2017</v>
      </c>
      <c r="E8" s="68">
        <f>IF(ISERROR(D8-1),"-",(D8-1))</f>
        <v>2016</v>
      </c>
    </row>
    <row r="9" spans="1:6" ht="15" x14ac:dyDescent="0.25">
      <c r="A9" s="144">
        <v>80</v>
      </c>
      <c r="B9" s="145" t="s">
        <v>68</v>
      </c>
      <c r="C9" s="134"/>
      <c r="D9" s="134"/>
      <c r="E9" s="134"/>
    </row>
    <row r="10" spans="1:6" x14ac:dyDescent="0.2">
      <c r="A10" s="146" t="s">
        <v>69</v>
      </c>
      <c r="B10" s="147" t="s">
        <v>70</v>
      </c>
      <c r="C10" s="70">
        <v>0</v>
      </c>
      <c r="D10" s="70">
        <v>0</v>
      </c>
      <c r="E10" s="70">
        <v>0</v>
      </c>
    </row>
    <row r="11" spans="1:6" x14ac:dyDescent="0.2">
      <c r="A11" s="146" t="s">
        <v>71</v>
      </c>
      <c r="B11" s="147" t="s">
        <v>72</v>
      </c>
      <c r="C11" s="70">
        <v>0</v>
      </c>
      <c r="D11" s="70">
        <v>0</v>
      </c>
      <c r="E11" s="70">
        <v>0</v>
      </c>
    </row>
    <row r="12" spans="1:6" x14ac:dyDescent="0.2">
      <c r="A12" s="148" t="s">
        <v>73</v>
      </c>
      <c r="B12" s="147" t="s">
        <v>74</v>
      </c>
      <c r="C12" s="70">
        <v>33204</v>
      </c>
      <c r="D12" s="70">
        <v>32900</v>
      </c>
      <c r="E12" s="70">
        <v>32648</v>
      </c>
      <c r="F12" s="4" t="s">
        <v>450</v>
      </c>
    </row>
    <row r="13" spans="1:6" x14ac:dyDescent="0.2">
      <c r="A13" s="146" t="s">
        <v>75</v>
      </c>
      <c r="B13" s="147" t="s">
        <v>76</v>
      </c>
      <c r="C13" s="70">
        <v>32975</v>
      </c>
      <c r="D13" s="70">
        <v>32975</v>
      </c>
      <c r="E13" s="70">
        <v>32976</v>
      </c>
      <c r="F13" s="4" t="s">
        <v>453</v>
      </c>
    </row>
    <row r="14" spans="1:6" ht="15.75" thickBot="1" x14ac:dyDescent="0.3">
      <c r="A14" s="149"/>
      <c r="B14" s="150" t="s">
        <v>77</v>
      </c>
      <c r="C14" s="71">
        <f>SUM(C10:C13)</f>
        <v>66179</v>
      </c>
      <c r="D14" s="71">
        <f>SUM(D10:D13)</f>
        <v>65875</v>
      </c>
      <c r="E14" s="71">
        <f>SUM(E10:E13)</f>
        <v>65624</v>
      </c>
    </row>
    <row r="15" spans="1:6" ht="13.5" thickTop="1" x14ac:dyDescent="0.2">
      <c r="A15" s="146"/>
      <c r="B15" s="147"/>
      <c r="C15" s="116"/>
      <c r="D15" s="116"/>
      <c r="E15" s="116"/>
    </row>
    <row r="16" spans="1:6" ht="15" x14ac:dyDescent="0.25">
      <c r="A16" s="144">
        <v>81</v>
      </c>
      <c r="B16" s="151" t="s">
        <v>78</v>
      </c>
      <c r="C16" s="135"/>
      <c r="D16" s="135"/>
      <c r="E16" s="135"/>
    </row>
    <row r="17" spans="1:5" x14ac:dyDescent="0.2">
      <c r="A17" s="146" t="s">
        <v>79</v>
      </c>
      <c r="B17" s="147" t="s">
        <v>80</v>
      </c>
      <c r="C17" s="70">
        <v>1250</v>
      </c>
      <c r="D17" s="70">
        <v>3000</v>
      </c>
      <c r="E17" s="70">
        <v>1576</v>
      </c>
    </row>
    <row r="18" spans="1:5" x14ac:dyDescent="0.2">
      <c r="A18" s="146" t="s">
        <v>81</v>
      </c>
      <c r="B18" s="147" t="s">
        <v>82</v>
      </c>
      <c r="C18" s="70">
        <v>400</v>
      </c>
      <c r="D18" s="70">
        <v>0</v>
      </c>
      <c r="E18" s="168">
        <v>438</v>
      </c>
    </row>
    <row r="19" spans="1:5" x14ac:dyDescent="0.2">
      <c r="A19" s="146" t="s">
        <v>83</v>
      </c>
      <c r="B19" s="147" t="s">
        <v>84</v>
      </c>
      <c r="C19" s="70">
        <v>21104</v>
      </c>
      <c r="D19" s="70">
        <v>21104</v>
      </c>
      <c r="E19" s="70">
        <v>21103</v>
      </c>
    </row>
    <row r="20" spans="1:5" x14ac:dyDescent="0.2">
      <c r="A20" s="146" t="s">
        <v>85</v>
      </c>
      <c r="B20" s="147" t="s">
        <v>86</v>
      </c>
      <c r="C20" s="70">
        <v>1103</v>
      </c>
      <c r="D20" s="70">
        <v>1103</v>
      </c>
      <c r="E20" s="70">
        <v>1103</v>
      </c>
    </row>
    <row r="21" spans="1:5" x14ac:dyDescent="0.2">
      <c r="A21" s="146" t="s">
        <v>87</v>
      </c>
      <c r="B21" s="147" t="s">
        <v>88</v>
      </c>
      <c r="C21" s="70"/>
      <c r="D21" s="70"/>
      <c r="E21" s="70">
        <v>0</v>
      </c>
    </row>
    <row r="22" spans="1:5" x14ac:dyDescent="0.2">
      <c r="A22" s="146" t="s">
        <v>89</v>
      </c>
      <c r="B22" s="147" t="s">
        <v>90</v>
      </c>
      <c r="C22" s="70">
        <v>0</v>
      </c>
      <c r="D22" s="70">
        <v>438</v>
      </c>
      <c r="E22" s="70">
        <v>110</v>
      </c>
    </row>
    <row r="23" spans="1:5" ht="15.75" thickBot="1" x14ac:dyDescent="0.3">
      <c r="A23" s="146"/>
      <c r="B23" s="150" t="s">
        <v>77</v>
      </c>
      <c r="C23" s="71">
        <f>SUM(C17:C22)</f>
        <v>23857</v>
      </c>
      <c r="D23" s="71">
        <f>SUM(D17:D22)</f>
        <v>25645</v>
      </c>
      <c r="E23" s="71">
        <f>SUM(E17:E22)</f>
        <v>24330</v>
      </c>
    </row>
    <row r="24" spans="1:5" ht="13.5" thickTop="1" x14ac:dyDescent="0.2">
      <c r="A24" s="146"/>
      <c r="B24" s="147"/>
      <c r="C24" s="116"/>
      <c r="D24" s="116"/>
      <c r="E24" s="116"/>
    </row>
    <row r="25" spans="1:5" ht="15" x14ac:dyDescent="0.25">
      <c r="A25" s="144">
        <v>82</v>
      </c>
      <c r="B25" s="151" t="s">
        <v>91</v>
      </c>
      <c r="C25" s="135"/>
      <c r="D25" s="135"/>
      <c r="E25" s="135"/>
    </row>
    <row r="26" spans="1:5" x14ac:dyDescent="0.2">
      <c r="A26" s="146" t="s">
        <v>92</v>
      </c>
      <c r="B26" s="147" t="s">
        <v>93</v>
      </c>
      <c r="C26" s="70">
        <v>0</v>
      </c>
      <c r="D26" s="70">
        <v>0</v>
      </c>
      <c r="E26" s="70">
        <v>0</v>
      </c>
    </row>
    <row r="27" spans="1:5" x14ac:dyDescent="0.2">
      <c r="A27" s="146" t="s">
        <v>94</v>
      </c>
      <c r="B27" s="147" t="s">
        <v>95</v>
      </c>
      <c r="C27" s="70">
        <v>0</v>
      </c>
      <c r="D27" s="70">
        <v>0</v>
      </c>
      <c r="E27" s="70">
        <v>0</v>
      </c>
    </row>
    <row r="28" spans="1:5" x14ac:dyDescent="0.2">
      <c r="A28" s="146" t="s">
        <v>96</v>
      </c>
      <c r="B28" s="147" t="s">
        <v>97</v>
      </c>
      <c r="C28" s="70">
        <v>908</v>
      </c>
      <c r="D28" s="70">
        <v>908</v>
      </c>
      <c r="E28" s="70">
        <v>908</v>
      </c>
    </row>
    <row r="29" spans="1:5" ht="15.75" thickBot="1" x14ac:dyDescent="0.3">
      <c r="A29" s="146"/>
      <c r="B29" s="150" t="s">
        <v>77</v>
      </c>
      <c r="C29" s="71">
        <f>SUM(C26:C28)</f>
        <v>908</v>
      </c>
      <c r="D29" s="71">
        <f>SUM(D26:D28)</f>
        <v>908</v>
      </c>
      <c r="E29" s="71">
        <f>SUM(E26:E28)</f>
        <v>908</v>
      </c>
    </row>
    <row r="30" spans="1:5" ht="13.5" thickTop="1" x14ac:dyDescent="0.2">
      <c r="A30" s="146"/>
      <c r="B30" s="147"/>
      <c r="C30" s="116"/>
      <c r="D30" s="116"/>
      <c r="E30" s="116"/>
    </row>
    <row r="31" spans="1:5" ht="15" x14ac:dyDescent="0.25">
      <c r="A31" s="144">
        <v>83</v>
      </c>
      <c r="B31" s="151" t="s">
        <v>98</v>
      </c>
      <c r="C31" s="135"/>
      <c r="D31" s="135"/>
      <c r="E31" s="135"/>
    </row>
    <row r="32" spans="1:5" x14ac:dyDescent="0.2">
      <c r="A32" s="146" t="s">
        <v>99</v>
      </c>
      <c r="B32" s="147" t="s">
        <v>100</v>
      </c>
      <c r="C32" s="70">
        <v>6500</v>
      </c>
      <c r="D32" s="70">
        <v>7500</v>
      </c>
      <c r="E32" s="70">
        <v>6990</v>
      </c>
    </row>
    <row r="33" spans="1:6" x14ac:dyDescent="0.2">
      <c r="A33" s="146" t="s">
        <v>101</v>
      </c>
      <c r="B33" s="147" t="s">
        <v>102</v>
      </c>
      <c r="C33" s="70">
        <v>0</v>
      </c>
      <c r="D33" s="70">
        <v>0</v>
      </c>
      <c r="E33" s="70">
        <v>0</v>
      </c>
    </row>
    <row r="34" spans="1:6" x14ac:dyDescent="0.2">
      <c r="A34" s="146" t="s">
        <v>103</v>
      </c>
      <c r="B34" s="147" t="s">
        <v>104</v>
      </c>
      <c r="C34" s="70">
        <v>0</v>
      </c>
      <c r="D34" s="70">
        <v>0</v>
      </c>
      <c r="E34" s="70">
        <v>0</v>
      </c>
    </row>
    <row r="35" spans="1:6" x14ac:dyDescent="0.2">
      <c r="A35" s="146" t="s">
        <v>105</v>
      </c>
      <c r="B35" s="147" t="s">
        <v>106</v>
      </c>
      <c r="C35" s="70">
        <v>0</v>
      </c>
      <c r="D35" s="70">
        <v>0</v>
      </c>
      <c r="E35" s="70">
        <v>0</v>
      </c>
    </row>
    <row r="36" spans="1:6" x14ac:dyDescent="0.2">
      <c r="A36" s="146" t="s">
        <v>107</v>
      </c>
      <c r="B36" s="147" t="s">
        <v>108</v>
      </c>
      <c r="C36" s="70">
        <v>0</v>
      </c>
      <c r="D36" s="70">
        <v>0</v>
      </c>
      <c r="E36" s="70">
        <v>0</v>
      </c>
      <c r="F36" s="9"/>
    </row>
    <row r="37" spans="1:6" x14ac:dyDescent="0.2">
      <c r="A37" s="146" t="s">
        <v>109</v>
      </c>
      <c r="B37" s="147" t="s">
        <v>110</v>
      </c>
      <c r="C37" s="70">
        <v>750</v>
      </c>
      <c r="D37" s="70">
        <v>500</v>
      </c>
      <c r="E37" s="70">
        <v>932</v>
      </c>
      <c r="F37" s="9"/>
    </row>
    <row r="38" spans="1:6" x14ac:dyDescent="0.2">
      <c r="A38" s="146" t="s">
        <v>111</v>
      </c>
      <c r="B38" s="147" t="s">
        <v>112</v>
      </c>
      <c r="C38" s="70">
        <v>0</v>
      </c>
      <c r="D38" s="70">
        <v>0</v>
      </c>
      <c r="E38" s="70">
        <v>0</v>
      </c>
    </row>
    <row r="39" spans="1:6" ht="15.75" thickBot="1" x14ac:dyDescent="0.3">
      <c r="A39" s="146"/>
      <c r="B39" s="150" t="s">
        <v>77</v>
      </c>
      <c r="C39" s="71">
        <f>SUM(C32:C38)</f>
        <v>7250</v>
      </c>
      <c r="D39" s="71">
        <f>SUM(D32:D38)</f>
        <v>8000</v>
      </c>
      <c r="E39" s="71">
        <f>SUM(E32:E38)</f>
        <v>7922</v>
      </c>
    </row>
    <row r="40" spans="1:6" ht="13.5" thickTop="1" x14ac:dyDescent="0.2">
      <c r="A40" s="146"/>
      <c r="B40" s="147"/>
      <c r="C40" s="116"/>
      <c r="D40" s="116"/>
      <c r="E40" s="116"/>
    </row>
    <row r="41" spans="1:6" ht="15" x14ac:dyDescent="0.25">
      <c r="A41" s="144">
        <v>84</v>
      </c>
      <c r="B41" s="152" t="s">
        <v>113</v>
      </c>
      <c r="C41" s="135"/>
      <c r="D41" s="135"/>
      <c r="E41" s="135"/>
    </row>
    <row r="42" spans="1:6" x14ac:dyDescent="0.2">
      <c r="A42" s="146" t="s">
        <v>114</v>
      </c>
      <c r="B42" s="147" t="s">
        <v>115</v>
      </c>
      <c r="C42" s="70">
        <v>6500</v>
      </c>
      <c r="D42" s="70">
        <v>5000</v>
      </c>
      <c r="E42" s="70">
        <v>7056</v>
      </c>
      <c r="F42" s="9"/>
    </row>
    <row r="43" spans="1:6" x14ac:dyDescent="0.2">
      <c r="A43" s="146" t="s">
        <v>116</v>
      </c>
      <c r="B43" s="147" t="s">
        <v>117</v>
      </c>
      <c r="C43" s="70">
        <v>0</v>
      </c>
      <c r="D43" s="70">
        <v>0</v>
      </c>
      <c r="E43" s="70">
        <v>0</v>
      </c>
    </row>
    <row r="44" spans="1:6" x14ac:dyDescent="0.2">
      <c r="A44" s="146" t="s">
        <v>118</v>
      </c>
      <c r="B44" s="147" t="s">
        <v>119</v>
      </c>
      <c r="C44" s="70">
        <v>0</v>
      </c>
      <c r="D44" s="70">
        <v>0</v>
      </c>
      <c r="E44" s="70">
        <v>0</v>
      </c>
    </row>
    <row r="45" spans="1:6" x14ac:dyDescent="0.2">
      <c r="A45" s="146" t="s">
        <v>120</v>
      </c>
      <c r="B45" s="147" t="s">
        <v>121</v>
      </c>
      <c r="C45" s="70">
        <v>0</v>
      </c>
      <c r="D45" s="70">
        <v>0</v>
      </c>
      <c r="E45" s="70">
        <v>0</v>
      </c>
    </row>
    <row r="46" spans="1:6" ht="12.75" customHeight="1" x14ac:dyDescent="0.2">
      <c r="A46" s="153" t="s">
        <v>122</v>
      </c>
      <c r="B46" s="154" t="s">
        <v>135</v>
      </c>
      <c r="C46" s="136"/>
      <c r="D46" s="136"/>
      <c r="E46" s="136"/>
    </row>
    <row r="47" spans="1:6" x14ac:dyDescent="0.2">
      <c r="A47" s="153"/>
      <c r="B47" s="155" t="s">
        <v>411</v>
      </c>
      <c r="C47" s="72">
        <v>0</v>
      </c>
      <c r="D47" s="72">
        <v>0</v>
      </c>
      <c r="E47" s="72">
        <v>0</v>
      </c>
    </row>
    <row r="48" spans="1:6" x14ac:dyDescent="0.2">
      <c r="A48" s="153"/>
      <c r="B48" s="154"/>
      <c r="C48" s="137"/>
      <c r="D48" s="137"/>
      <c r="E48" s="137"/>
    </row>
    <row r="49" spans="1:8" ht="12.75" customHeight="1" x14ac:dyDescent="0.2">
      <c r="A49" s="153" t="s">
        <v>123</v>
      </c>
      <c r="B49" s="154" t="s">
        <v>124</v>
      </c>
      <c r="C49" s="70">
        <v>5000</v>
      </c>
      <c r="D49" s="70">
        <v>5000</v>
      </c>
      <c r="E49" s="70">
        <v>3715</v>
      </c>
    </row>
    <row r="50" spans="1:8" x14ac:dyDescent="0.2">
      <c r="A50" s="146" t="s">
        <v>125</v>
      </c>
      <c r="B50" s="147" t="s">
        <v>126</v>
      </c>
      <c r="C50" s="70">
        <v>0</v>
      </c>
      <c r="D50" s="70">
        <v>0</v>
      </c>
      <c r="E50" s="168" t="s">
        <v>449</v>
      </c>
    </row>
    <row r="51" spans="1:8" x14ac:dyDescent="0.2">
      <c r="A51" s="146" t="s">
        <v>127</v>
      </c>
      <c r="B51" s="147" t="s">
        <v>128</v>
      </c>
      <c r="C51" s="70">
        <v>0</v>
      </c>
      <c r="D51" s="70">
        <v>0</v>
      </c>
      <c r="E51" s="70">
        <v>0</v>
      </c>
    </row>
    <row r="52" spans="1:8" x14ac:dyDescent="0.2">
      <c r="A52" s="146" t="s">
        <v>129</v>
      </c>
      <c r="B52" s="147" t="s">
        <v>130</v>
      </c>
      <c r="C52" s="70">
        <v>0</v>
      </c>
      <c r="D52" s="70">
        <v>0</v>
      </c>
      <c r="E52" s="70">
        <v>0</v>
      </c>
    </row>
    <row r="53" spans="1:8" x14ac:dyDescent="0.2">
      <c r="A53" s="146" t="s">
        <v>131</v>
      </c>
      <c r="B53" s="147" t="s">
        <v>132</v>
      </c>
      <c r="C53" s="70">
        <v>0</v>
      </c>
      <c r="D53" s="70">
        <v>0</v>
      </c>
      <c r="E53" s="70">
        <v>0</v>
      </c>
    </row>
    <row r="54" spans="1:8" ht="12.75" customHeight="1" x14ac:dyDescent="0.2">
      <c r="A54" s="146" t="s">
        <v>133</v>
      </c>
      <c r="B54" s="154" t="s">
        <v>136</v>
      </c>
      <c r="C54" s="70">
        <v>0</v>
      </c>
      <c r="D54" s="70">
        <v>0</v>
      </c>
      <c r="E54" s="70">
        <v>0</v>
      </c>
      <c r="G54" s="4"/>
    </row>
    <row r="55" spans="1:8" x14ac:dyDescent="0.2">
      <c r="A55" s="146"/>
      <c r="B55" s="155" t="s">
        <v>134</v>
      </c>
      <c r="C55" s="70">
        <v>0</v>
      </c>
      <c r="D55" s="70">
        <v>0</v>
      </c>
      <c r="E55" s="70">
        <v>0</v>
      </c>
    </row>
    <row r="56" spans="1:8" ht="15.75" thickBot="1" x14ac:dyDescent="0.3">
      <c r="A56" s="140"/>
      <c r="B56" s="156" t="s">
        <v>77</v>
      </c>
      <c r="C56" s="71">
        <f>SUM(C42:C55)</f>
        <v>11500</v>
      </c>
      <c r="D56" s="71">
        <f>SUM(D42:D55)</f>
        <v>10000</v>
      </c>
      <c r="E56" s="71">
        <f>SUM(E42:E55)</f>
        <v>10771</v>
      </c>
    </row>
    <row r="57" spans="1:8" ht="13.5" thickTop="1" x14ac:dyDescent="0.2"/>
    <row r="64" spans="1:8" x14ac:dyDescent="0.2">
      <c r="H64" s="19"/>
    </row>
    <row r="65" spans="8:8" x14ac:dyDescent="0.2">
      <c r="H65" s="167"/>
    </row>
  </sheetData>
  <sheetProtection password="E1AC" sheet="1" objects="1" scenarios="1" formatCells="0" formatColumns="0" formatRows="0"/>
  <phoneticPr fontId="0" type="noConversion"/>
  <conditionalFormatting sqref="A1">
    <cfRule type="expression" dxfId="2" priority="1" stopIfTrue="1">
      <formula>ISERROR(verwijzing)</formula>
    </cfRule>
  </conditionalFormatting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>
    <oddHeader>&amp;R&amp;8&amp;P</oddHeader>
    <oddFooter>&amp;C&amp;8begroting diaconie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8"/>
  <sheetViews>
    <sheetView topLeftCell="A115" zoomScaleNormal="100" workbookViewId="0">
      <selection activeCell="C142" sqref="C142"/>
    </sheetView>
  </sheetViews>
  <sheetFormatPr defaultRowHeight="12.75" x14ac:dyDescent="0.2"/>
  <cols>
    <col min="1" max="1" width="7.28515625" style="2" customWidth="1"/>
    <col min="2" max="2" width="45" style="2" customWidth="1"/>
    <col min="3" max="5" width="15.7109375" style="2" customWidth="1"/>
    <col min="6" max="16384" width="9.140625" style="2"/>
  </cols>
  <sheetData>
    <row r="1" spans="1:5" x14ac:dyDescent="0.2">
      <c r="A1" s="64"/>
      <c r="B1" s="132" t="str">
        <f>'Alg.info begr.'!C14</f>
        <v>Protestantse Gemeente Enkhuizen</v>
      </c>
      <c r="C1" s="133" t="s">
        <v>399</v>
      </c>
      <c r="D1" s="132">
        <f>'Alg.info begr.'!D25</f>
        <v>2018</v>
      </c>
      <c r="E1" s="143" t="str">
        <f>'Alg.info begr.'!A1</f>
        <v>versie 3 (1-02-2006)</v>
      </c>
    </row>
    <row r="2" spans="1:5" x14ac:dyDescent="0.2">
      <c r="B2" s="132" t="str">
        <f>'Alg.info begr.'!C22</f>
        <v>Enkhuizen</v>
      </c>
    </row>
    <row r="4" spans="1:5" ht="15.75" x14ac:dyDescent="0.25">
      <c r="B4" s="65" t="s">
        <v>137</v>
      </c>
    </row>
    <row r="7" spans="1:5" x14ac:dyDescent="0.2">
      <c r="B7" s="20"/>
      <c r="C7" s="66" t="s">
        <v>382</v>
      </c>
      <c r="D7" s="67" t="s">
        <v>382</v>
      </c>
      <c r="E7" s="67" t="s">
        <v>383</v>
      </c>
    </row>
    <row r="8" spans="1:5" x14ac:dyDescent="0.2">
      <c r="B8" s="24"/>
      <c r="C8" s="68">
        <f>'Alg.info begr.'!D25</f>
        <v>2018</v>
      </c>
      <c r="D8" s="68">
        <f>IF(ISERROR(C8-1),"-",(C8-1))</f>
        <v>2017</v>
      </c>
      <c r="E8" s="68">
        <f>IF(ISERROR(D8-1),"-",(D8-1))</f>
        <v>2016</v>
      </c>
    </row>
    <row r="9" spans="1:5" ht="15" x14ac:dyDescent="0.25">
      <c r="A9" s="157">
        <v>41</v>
      </c>
      <c r="B9" s="158" t="s">
        <v>138</v>
      </c>
      <c r="C9" s="69"/>
      <c r="D9" s="69"/>
      <c r="E9" s="69"/>
    </row>
    <row r="10" spans="1:5" x14ac:dyDescent="0.2">
      <c r="A10" s="159" t="s">
        <v>139</v>
      </c>
      <c r="B10" s="160" t="s">
        <v>140</v>
      </c>
      <c r="C10" s="135"/>
      <c r="D10" s="135"/>
      <c r="E10" s="135"/>
    </row>
    <row r="11" spans="1:5" x14ac:dyDescent="0.2">
      <c r="A11" s="161" t="s">
        <v>141</v>
      </c>
      <c r="B11" s="116" t="s">
        <v>142</v>
      </c>
      <c r="C11" s="73">
        <v>0</v>
      </c>
      <c r="D11" s="73">
        <v>0</v>
      </c>
      <c r="E11" s="70">
        <v>0</v>
      </c>
    </row>
    <row r="12" spans="1:5" x14ac:dyDescent="0.2">
      <c r="A12" s="161" t="s">
        <v>143</v>
      </c>
      <c r="B12" s="116" t="s">
        <v>144</v>
      </c>
      <c r="C12" s="73">
        <v>0</v>
      </c>
      <c r="D12" s="73">
        <v>0</v>
      </c>
      <c r="E12" s="70">
        <v>0</v>
      </c>
    </row>
    <row r="13" spans="1:5" x14ac:dyDescent="0.2">
      <c r="A13" s="161" t="s">
        <v>145</v>
      </c>
      <c r="B13" s="116" t="s">
        <v>146</v>
      </c>
      <c r="C13" s="73">
        <v>0</v>
      </c>
      <c r="D13" s="73">
        <v>0</v>
      </c>
      <c r="E13" s="70">
        <v>0</v>
      </c>
    </row>
    <row r="14" spans="1:5" x14ac:dyDescent="0.2">
      <c r="A14" s="161" t="s">
        <v>147</v>
      </c>
      <c r="B14" s="116" t="s">
        <v>148</v>
      </c>
      <c r="C14" s="73">
        <v>0</v>
      </c>
      <c r="D14" s="73">
        <v>0</v>
      </c>
      <c r="E14" s="70">
        <v>0</v>
      </c>
    </row>
    <row r="15" spans="1:5" x14ac:dyDescent="0.2">
      <c r="A15" s="161" t="s">
        <v>149</v>
      </c>
      <c r="B15" s="116" t="s">
        <v>150</v>
      </c>
      <c r="C15" s="73">
        <v>0</v>
      </c>
      <c r="D15" s="73">
        <v>0</v>
      </c>
      <c r="E15" s="73">
        <v>0</v>
      </c>
    </row>
    <row r="16" spans="1:5" x14ac:dyDescent="0.2">
      <c r="A16" s="146"/>
      <c r="B16" s="116"/>
      <c r="C16" s="69"/>
      <c r="D16" s="69"/>
      <c r="E16" s="69"/>
    </row>
    <row r="17" spans="1:5" x14ac:dyDescent="0.2">
      <c r="A17" s="162" t="s">
        <v>151</v>
      </c>
      <c r="B17" s="160" t="s">
        <v>152</v>
      </c>
      <c r="C17" s="135"/>
      <c r="D17" s="135"/>
      <c r="E17" s="135"/>
    </row>
    <row r="18" spans="1:5" x14ac:dyDescent="0.2">
      <c r="A18" s="146" t="s">
        <v>153</v>
      </c>
      <c r="B18" s="116" t="s">
        <v>142</v>
      </c>
      <c r="C18" s="73">
        <v>0</v>
      </c>
      <c r="D18" s="73">
        <v>0</v>
      </c>
      <c r="E18" s="70">
        <v>0</v>
      </c>
    </row>
    <row r="19" spans="1:5" x14ac:dyDescent="0.2">
      <c r="A19" s="146" t="s">
        <v>154</v>
      </c>
      <c r="B19" s="116" t="s">
        <v>144</v>
      </c>
      <c r="C19" s="73">
        <v>0</v>
      </c>
      <c r="D19" s="73">
        <v>0</v>
      </c>
      <c r="E19" s="73">
        <v>0</v>
      </c>
    </row>
    <row r="20" spans="1:5" x14ac:dyDescent="0.2">
      <c r="A20" s="146" t="s">
        <v>155</v>
      </c>
      <c r="B20" s="116" t="s">
        <v>146</v>
      </c>
      <c r="C20" s="73">
        <v>0</v>
      </c>
      <c r="D20" s="73">
        <v>0</v>
      </c>
      <c r="E20" s="70">
        <v>0</v>
      </c>
    </row>
    <row r="21" spans="1:5" x14ac:dyDescent="0.2">
      <c r="A21" s="146" t="s">
        <v>156</v>
      </c>
      <c r="B21" s="116" t="s">
        <v>148</v>
      </c>
      <c r="C21" s="73">
        <v>0</v>
      </c>
      <c r="D21" s="73">
        <v>0</v>
      </c>
      <c r="E21" s="70">
        <v>0</v>
      </c>
    </row>
    <row r="22" spans="1:5" x14ac:dyDescent="0.2">
      <c r="A22" s="140" t="s">
        <v>157</v>
      </c>
      <c r="B22" s="116" t="s">
        <v>150</v>
      </c>
      <c r="C22" s="73">
        <v>0</v>
      </c>
      <c r="D22" s="73">
        <v>0</v>
      </c>
      <c r="E22" s="73">
        <v>0</v>
      </c>
    </row>
    <row r="23" spans="1:5" x14ac:dyDescent="0.2">
      <c r="A23" s="146"/>
      <c r="B23" s="116"/>
      <c r="C23" s="134"/>
      <c r="D23" s="134"/>
      <c r="E23" s="134"/>
    </row>
    <row r="24" spans="1:5" x14ac:dyDescent="0.2">
      <c r="A24" s="159" t="s">
        <v>158</v>
      </c>
      <c r="B24" s="160" t="s">
        <v>159</v>
      </c>
      <c r="C24" s="135"/>
      <c r="D24" s="135"/>
      <c r="E24" s="135"/>
    </row>
    <row r="25" spans="1:5" x14ac:dyDescent="0.2">
      <c r="A25" s="146" t="s">
        <v>160</v>
      </c>
      <c r="B25" s="116" t="s">
        <v>142</v>
      </c>
      <c r="C25" s="73">
        <v>0</v>
      </c>
      <c r="D25" s="73">
        <v>0</v>
      </c>
      <c r="E25" s="73">
        <v>0</v>
      </c>
    </row>
    <row r="26" spans="1:5" x14ac:dyDescent="0.2">
      <c r="A26" s="146" t="s">
        <v>161</v>
      </c>
      <c r="B26" s="116" t="s">
        <v>144</v>
      </c>
      <c r="C26" s="73">
        <v>0</v>
      </c>
      <c r="D26" s="73">
        <v>0</v>
      </c>
      <c r="E26" s="73">
        <v>0</v>
      </c>
    </row>
    <row r="27" spans="1:5" x14ac:dyDescent="0.2">
      <c r="A27" s="146" t="s">
        <v>162</v>
      </c>
      <c r="B27" s="116" t="s">
        <v>146</v>
      </c>
      <c r="C27" s="73">
        <v>0</v>
      </c>
      <c r="D27" s="73">
        <v>0</v>
      </c>
      <c r="E27" s="73">
        <v>0</v>
      </c>
    </row>
    <row r="28" spans="1:5" x14ac:dyDescent="0.2">
      <c r="A28" s="146" t="s">
        <v>163</v>
      </c>
      <c r="B28" s="116" t="s">
        <v>148</v>
      </c>
      <c r="C28" s="73">
        <v>0</v>
      </c>
      <c r="D28" s="73">
        <v>0</v>
      </c>
      <c r="E28" s="73">
        <v>0</v>
      </c>
    </row>
    <row r="29" spans="1:5" x14ac:dyDescent="0.2">
      <c r="A29" s="146" t="s">
        <v>164</v>
      </c>
      <c r="B29" s="116" t="s">
        <v>150</v>
      </c>
      <c r="C29" s="73">
        <v>0</v>
      </c>
      <c r="D29" s="73">
        <v>0</v>
      </c>
      <c r="E29" s="73">
        <v>0</v>
      </c>
    </row>
    <row r="30" spans="1:5" x14ac:dyDescent="0.2">
      <c r="A30" s="146"/>
      <c r="B30" s="116"/>
      <c r="C30" s="134"/>
      <c r="D30" s="134"/>
      <c r="E30" s="134"/>
    </row>
    <row r="31" spans="1:5" x14ac:dyDescent="0.2">
      <c r="A31" s="159" t="s">
        <v>165</v>
      </c>
      <c r="B31" s="160" t="s">
        <v>166</v>
      </c>
      <c r="C31" s="135"/>
      <c r="D31" s="135"/>
      <c r="E31" s="135"/>
    </row>
    <row r="32" spans="1:5" x14ac:dyDescent="0.2">
      <c r="A32" s="146" t="s">
        <v>167</v>
      </c>
      <c r="B32" s="116" t="s">
        <v>142</v>
      </c>
      <c r="C32" s="73">
        <v>0</v>
      </c>
      <c r="D32" s="73">
        <v>0</v>
      </c>
      <c r="E32" s="73">
        <v>0</v>
      </c>
    </row>
    <row r="33" spans="1:6" x14ac:dyDescent="0.2">
      <c r="A33" s="146" t="s">
        <v>168</v>
      </c>
      <c r="B33" s="116" t="s">
        <v>144</v>
      </c>
      <c r="C33" s="73">
        <v>0</v>
      </c>
      <c r="D33" s="73">
        <v>0</v>
      </c>
      <c r="E33" s="73">
        <v>0</v>
      </c>
    </row>
    <row r="34" spans="1:6" x14ac:dyDescent="0.2">
      <c r="A34" s="146" t="s">
        <v>169</v>
      </c>
      <c r="B34" s="116" t="s">
        <v>150</v>
      </c>
      <c r="C34" s="73">
        <v>0</v>
      </c>
      <c r="D34" s="73">
        <v>0</v>
      </c>
      <c r="E34" s="73">
        <v>0</v>
      </c>
    </row>
    <row r="35" spans="1:6" x14ac:dyDescent="0.2">
      <c r="A35" s="146"/>
      <c r="B35" s="116"/>
      <c r="C35" s="134"/>
      <c r="D35" s="134"/>
      <c r="E35" s="134"/>
    </row>
    <row r="36" spans="1:6" x14ac:dyDescent="0.2">
      <c r="A36" s="159" t="s">
        <v>170</v>
      </c>
      <c r="B36" s="160" t="s">
        <v>171</v>
      </c>
      <c r="C36" s="135"/>
      <c r="D36" s="135"/>
      <c r="E36" s="135"/>
    </row>
    <row r="37" spans="1:6" x14ac:dyDescent="0.2">
      <c r="A37" s="146" t="s">
        <v>172</v>
      </c>
      <c r="B37" s="116" t="s">
        <v>173</v>
      </c>
      <c r="C37" s="73">
        <v>0</v>
      </c>
      <c r="D37" s="73">
        <v>0</v>
      </c>
      <c r="E37" s="73">
        <v>0</v>
      </c>
    </row>
    <row r="38" spans="1:6" x14ac:dyDescent="0.2">
      <c r="A38" s="146" t="s">
        <v>174</v>
      </c>
      <c r="B38" s="116" t="s">
        <v>175</v>
      </c>
      <c r="C38" s="73">
        <v>0</v>
      </c>
      <c r="D38" s="73">
        <v>0</v>
      </c>
      <c r="E38" s="73">
        <v>0</v>
      </c>
    </row>
    <row r="39" spans="1:6" x14ac:dyDescent="0.2">
      <c r="A39" s="146" t="s">
        <v>176</v>
      </c>
      <c r="B39" s="116" t="s">
        <v>177</v>
      </c>
      <c r="C39" s="73">
        <v>0</v>
      </c>
      <c r="D39" s="73">
        <v>0</v>
      </c>
      <c r="E39" s="73">
        <v>0</v>
      </c>
    </row>
    <row r="40" spans="1:6" ht="15.75" thickBot="1" x14ac:dyDescent="0.3">
      <c r="A40" s="146"/>
      <c r="B40" s="163" t="s">
        <v>77</v>
      </c>
      <c r="C40" s="74">
        <f>SUM(C11:C39)</f>
        <v>0</v>
      </c>
      <c r="D40" s="74">
        <f>SUM(D11:D39)</f>
        <v>0</v>
      </c>
      <c r="E40" s="74">
        <f>SUM(E11:E39)</f>
        <v>0</v>
      </c>
    </row>
    <row r="41" spans="1:6" ht="12.75" customHeight="1" thickTop="1" x14ac:dyDescent="0.25">
      <c r="A41" s="157"/>
      <c r="B41" s="158"/>
      <c r="C41" s="116"/>
      <c r="D41" s="116"/>
      <c r="E41" s="116"/>
    </row>
    <row r="42" spans="1:6" ht="15" x14ac:dyDescent="0.25">
      <c r="A42" s="157">
        <v>42</v>
      </c>
      <c r="B42" s="158" t="s">
        <v>384</v>
      </c>
      <c r="C42" s="116"/>
      <c r="D42" s="116"/>
      <c r="E42" s="116"/>
    </row>
    <row r="43" spans="1:6" x14ac:dyDescent="0.2">
      <c r="A43" s="161" t="s">
        <v>178</v>
      </c>
      <c r="B43" s="116" t="s">
        <v>140</v>
      </c>
      <c r="C43" s="75">
        <v>0</v>
      </c>
      <c r="D43" s="75">
        <v>0</v>
      </c>
      <c r="E43" s="73">
        <v>0</v>
      </c>
    </row>
    <row r="44" spans="1:6" x14ac:dyDescent="0.2">
      <c r="A44" s="146" t="s">
        <v>179</v>
      </c>
      <c r="B44" s="116" t="s">
        <v>180</v>
      </c>
      <c r="C44" s="75">
        <v>0</v>
      </c>
      <c r="D44" s="75">
        <v>0</v>
      </c>
      <c r="E44" s="73">
        <v>0</v>
      </c>
    </row>
    <row r="45" spans="1:6" x14ac:dyDescent="0.2">
      <c r="A45" s="146" t="s">
        <v>181</v>
      </c>
      <c r="B45" s="116" t="s">
        <v>159</v>
      </c>
      <c r="C45" s="75">
        <v>0</v>
      </c>
      <c r="D45" s="75">
        <v>0</v>
      </c>
      <c r="E45" s="73">
        <v>0</v>
      </c>
    </row>
    <row r="46" spans="1:6" x14ac:dyDescent="0.2">
      <c r="A46" s="161" t="s">
        <v>182</v>
      </c>
      <c r="B46" s="116" t="s">
        <v>177</v>
      </c>
      <c r="C46" s="75">
        <v>0</v>
      </c>
      <c r="D46" s="75">
        <v>0</v>
      </c>
      <c r="E46" s="73">
        <v>0</v>
      </c>
      <c r="F46" s="76"/>
    </row>
    <row r="47" spans="1:6" x14ac:dyDescent="0.2">
      <c r="A47" s="146" t="s">
        <v>183</v>
      </c>
      <c r="B47" s="116" t="s">
        <v>184</v>
      </c>
      <c r="C47" s="75">
        <v>0</v>
      </c>
      <c r="D47" s="73">
        <v>0</v>
      </c>
      <c r="E47" s="73">
        <v>0</v>
      </c>
    </row>
    <row r="48" spans="1:6" ht="15.75" thickBot="1" x14ac:dyDescent="0.3">
      <c r="A48" s="146"/>
      <c r="B48" s="156" t="s">
        <v>77</v>
      </c>
      <c r="C48" s="74">
        <f>SUM(C43:C47)</f>
        <v>0</v>
      </c>
      <c r="D48" s="74">
        <f>SUM(D43:D47)</f>
        <v>0</v>
      </c>
      <c r="E48" s="74">
        <f>SUM(E43:E47)</f>
        <v>0</v>
      </c>
    </row>
    <row r="49" spans="1:6" ht="15.75" thickTop="1" x14ac:dyDescent="0.25">
      <c r="A49" s="157">
        <v>43</v>
      </c>
      <c r="B49" s="158" t="s">
        <v>185</v>
      </c>
      <c r="C49" s="116"/>
      <c r="D49" s="116"/>
      <c r="E49" s="116"/>
    </row>
    <row r="50" spans="1:6" x14ac:dyDescent="0.2">
      <c r="A50" s="159" t="s">
        <v>186</v>
      </c>
      <c r="B50" s="160" t="s">
        <v>187</v>
      </c>
      <c r="C50" s="116"/>
      <c r="D50" s="116"/>
      <c r="E50" s="116"/>
    </row>
    <row r="51" spans="1:6" x14ac:dyDescent="0.2">
      <c r="A51" s="146" t="s">
        <v>188</v>
      </c>
      <c r="B51" s="116" t="s">
        <v>189</v>
      </c>
      <c r="C51" s="75">
        <v>0</v>
      </c>
      <c r="D51" s="73">
        <v>0</v>
      </c>
      <c r="E51" s="73">
        <v>0</v>
      </c>
    </row>
    <row r="52" spans="1:6" x14ac:dyDescent="0.2">
      <c r="A52" s="146" t="s">
        <v>190</v>
      </c>
      <c r="B52" s="116" t="s">
        <v>191</v>
      </c>
      <c r="C52" s="75">
        <v>0</v>
      </c>
      <c r="D52" s="73">
        <v>0</v>
      </c>
      <c r="E52" s="73">
        <v>0</v>
      </c>
    </row>
    <row r="53" spans="1:6" x14ac:dyDescent="0.2">
      <c r="A53" s="146" t="s">
        <v>192</v>
      </c>
      <c r="B53" s="116" t="s">
        <v>193</v>
      </c>
      <c r="C53" s="75">
        <v>0</v>
      </c>
      <c r="D53" s="73">
        <v>0</v>
      </c>
      <c r="E53" s="73">
        <v>0</v>
      </c>
    </row>
    <row r="54" spans="1:6" x14ac:dyDescent="0.2">
      <c r="A54" s="146" t="s">
        <v>194</v>
      </c>
      <c r="B54" s="116" t="s">
        <v>195</v>
      </c>
      <c r="C54" s="75">
        <v>0</v>
      </c>
      <c r="D54" s="73">
        <v>0</v>
      </c>
      <c r="E54" s="73">
        <v>0</v>
      </c>
    </row>
    <row r="55" spans="1:6" x14ac:dyDescent="0.2">
      <c r="A55" s="146" t="s">
        <v>196</v>
      </c>
      <c r="B55" s="116" t="s">
        <v>197</v>
      </c>
      <c r="C55" s="75">
        <v>0</v>
      </c>
      <c r="D55" s="73">
        <v>0</v>
      </c>
      <c r="E55" s="73">
        <v>0</v>
      </c>
    </row>
    <row r="56" spans="1:6" x14ac:dyDescent="0.2">
      <c r="A56" s="146" t="s">
        <v>198</v>
      </c>
      <c r="B56" s="116" t="s">
        <v>199</v>
      </c>
      <c r="C56" s="138"/>
      <c r="D56" s="138"/>
      <c r="E56" s="138"/>
      <c r="F56" s="77"/>
    </row>
    <row r="57" spans="1:6" x14ac:dyDescent="0.2">
      <c r="A57" s="146"/>
      <c r="B57" s="116" t="s">
        <v>200</v>
      </c>
      <c r="C57" s="78">
        <v>0</v>
      </c>
      <c r="D57" s="79">
        <v>0</v>
      </c>
      <c r="E57" s="79">
        <v>0</v>
      </c>
    </row>
    <row r="58" spans="1:6" x14ac:dyDescent="0.2">
      <c r="A58" s="146" t="s">
        <v>201</v>
      </c>
      <c r="B58" s="116" t="s">
        <v>202</v>
      </c>
      <c r="C58" s="75">
        <v>0</v>
      </c>
      <c r="D58" s="73">
        <v>0</v>
      </c>
      <c r="E58" s="73">
        <v>0</v>
      </c>
    </row>
    <row r="59" spans="1:6" x14ac:dyDescent="0.2">
      <c r="A59" s="146" t="s">
        <v>203</v>
      </c>
      <c r="B59" s="116" t="s">
        <v>204</v>
      </c>
      <c r="C59" s="75">
        <v>0</v>
      </c>
      <c r="D59" s="73">
        <v>0</v>
      </c>
      <c r="E59" s="73">
        <v>0</v>
      </c>
    </row>
    <row r="60" spans="1:6" x14ac:dyDescent="0.2">
      <c r="A60" s="146" t="s">
        <v>205</v>
      </c>
      <c r="B60" s="116" t="s">
        <v>206</v>
      </c>
      <c r="C60" s="75">
        <v>0</v>
      </c>
      <c r="D60" s="73">
        <v>0</v>
      </c>
      <c r="E60" s="73">
        <v>0</v>
      </c>
    </row>
    <row r="61" spans="1:6" x14ac:dyDescent="0.2">
      <c r="A61" s="146"/>
      <c r="B61" s="116"/>
      <c r="C61" s="139"/>
      <c r="D61" s="139"/>
      <c r="E61" s="139"/>
    </row>
    <row r="62" spans="1:6" x14ac:dyDescent="0.2">
      <c r="A62" s="159" t="s">
        <v>207</v>
      </c>
      <c r="B62" s="160" t="s">
        <v>208</v>
      </c>
      <c r="C62" s="116"/>
      <c r="D62" s="116"/>
      <c r="E62" s="116"/>
    </row>
    <row r="63" spans="1:6" x14ac:dyDescent="0.2">
      <c r="A63" s="146" t="s">
        <v>209</v>
      </c>
      <c r="B63" s="116" t="s">
        <v>210</v>
      </c>
      <c r="C63" s="75">
        <v>0</v>
      </c>
      <c r="D63" s="73">
        <v>0</v>
      </c>
      <c r="E63" s="73">
        <v>0</v>
      </c>
    </row>
    <row r="64" spans="1:6" x14ac:dyDescent="0.2">
      <c r="A64" s="146" t="s">
        <v>211</v>
      </c>
      <c r="B64" s="116" t="s">
        <v>212</v>
      </c>
      <c r="C64" s="75">
        <v>0</v>
      </c>
      <c r="D64" s="73">
        <v>0</v>
      </c>
      <c r="E64" s="73">
        <v>0</v>
      </c>
    </row>
    <row r="65" spans="1:6" x14ac:dyDescent="0.2">
      <c r="A65" s="146" t="s">
        <v>213</v>
      </c>
      <c r="B65" s="116" t="s">
        <v>214</v>
      </c>
      <c r="C65" s="75">
        <v>0</v>
      </c>
      <c r="D65" s="73">
        <v>0</v>
      </c>
      <c r="E65" s="73">
        <v>0</v>
      </c>
    </row>
    <row r="66" spans="1:6" x14ac:dyDescent="0.2">
      <c r="A66" s="146" t="s">
        <v>215</v>
      </c>
      <c r="B66" s="116" t="s">
        <v>216</v>
      </c>
      <c r="C66" s="75">
        <v>0</v>
      </c>
      <c r="D66" s="73">
        <v>0</v>
      </c>
      <c r="E66" s="73">
        <v>0</v>
      </c>
    </row>
    <row r="67" spans="1:6" x14ac:dyDescent="0.2">
      <c r="A67" s="146" t="s">
        <v>217</v>
      </c>
      <c r="B67" s="116" t="s">
        <v>218</v>
      </c>
      <c r="C67" s="75">
        <v>0</v>
      </c>
      <c r="D67" s="73">
        <v>0</v>
      </c>
      <c r="E67" s="73">
        <v>0</v>
      </c>
    </row>
    <row r="68" spans="1:6" ht="13.5" thickBot="1" x14ac:dyDescent="0.25">
      <c r="A68" s="146"/>
      <c r="B68" s="164" t="s">
        <v>77</v>
      </c>
      <c r="C68" s="74">
        <f>SUM(C49:C67)</f>
        <v>0</v>
      </c>
      <c r="D68" s="74">
        <f>SUM(D49:D67)</f>
        <v>0</v>
      </c>
      <c r="E68" s="74">
        <f>SUM(E49:E67)</f>
        <v>0</v>
      </c>
    </row>
    <row r="69" spans="1:6" ht="13.5" thickTop="1" x14ac:dyDescent="0.2">
      <c r="A69" s="146"/>
      <c r="B69" s="164"/>
      <c r="C69" s="139"/>
      <c r="D69" s="139"/>
      <c r="E69" s="139"/>
    </row>
    <row r="70" spans="1:6" ht="15" x14ac:dyDescent="0.25">
      <c r="A70" s="157">
        <v>44</v>
      </c>
      <c r="B70" s="158" t="s">
        <v>219</v>
      </c>
      <c r="C70" s="116"/>
      <c r="D70" s="116"/>
      <c r="E70" s="116"/>
    </row>
    <row r="71" spans="1:6" x14ac:dyDescent="0.2">
      <c r="A71" s="146" t="s">
        <v>220</v>
      </c>
      <c r="B71" s="116" t="s">
        <v>221</v>
      </c>
      <c r="C71" s="75">
        <v>1600</v>
      </c>
      <c r="D71" s="75">
        <v>1600</v>
      </c>
      <c r="E71" s="73">
        <v>1358</v>
      </c>
      <c r="F71" s="9"/>
    </row>
    <row r="72" spans="1:6" x14ac:dyDescent="0.2">
      <c r="A72" s="146" t="s">
        <v>222</v>
      </c>
      <c r="B72" s="116" t="s">
        <v>223</v>
      </c>
      <c r="C72" s="75">
        <v>0</v>
      </c>
      <c r="D72" s="75">
        <v>0</v>
      </c>
      <c r="E72" s="73">
        <v>0</v>
      </c>
    </row>
    <row r="73" spans="1:6" x14ac:dyDescent="0.2">
      <c r="A73" s="161" t="s">
        <v>224</v>
      </c>
      <c r="B73" s="116" t="s">
        <v>225</v>
      </c>
      <c r="C73" s="75">
        <v>0</v>
      </c>
      <c r="D73" s="73">
        <v>0</v>
      </c>
      <c r="E73" s="73">
        <v>0</v>
      </c>
    </row>
    <row r="74" spans="1:6" x14ac:dyDescent="0.2">
      <c r="A74" s="146" t="s">
        <v>226</v>
      </c>
      <c r="B74" s="116" t="s">
        <v>227</v>
      </c>
      <c r="C74" s="75">
        <v>500</v>
      </c>
      <c r="D74" s="75">
        <v>1250</v>
      </c>
      <c r="E74" s="73">
        <v>272</v>
      </c>
      <c r="F74" s="4" t="s">
        <v>451</v>
      </c>
    </row>
    <row r="75" spans="1:6" x14ac:dyDescent="0.2">
      <c r="A75" s="146" t="s">
        <v>228</v>
      </c>
      <c r="B75" s="116" t="s">
        <v>229</v>
      </c>
      <c r="C75" s="75">
        <v>380</v>
      </c>
      <c r="D75" s="75">
        <v>0</v>
      </c>
      <c r="E75" s="73">
        <v>379</v>
      </c>
    </row>
    <row r="76" spans="1:6" x14ac:dyDescent="0.2">
      <c r="A76" s="146" t="s">
        <v>230</v>
      </c>
      <c r="B76" s="116" t="s">
        <v>231</v>
      </c>
      <c r="C76" s="75">
        <v>150</v>
      </c>
      <c r="D76" s="75">
        <v>0</v>
      </c>
      <c r="E76" s="73">
        <v>121</v>
      </c>
    </row>
    <row r="77" spans="1:6" ht="13.5" thickBot="1" x14ac:dyDescent="0.25">
      <c r="A77" s="146"/>
      <c r="B77" s="164" t="s">
        <v>77</v>
      </c>
      <c r="C77" s="80">
        <f>SUM(C71:C76)</f>
        <v>2630</v>
      </c>
      <c r="D77" s="80">
        <f>SUM(D71:D76)</f>
        <v>2850</v>
      </c>
      <c r="E77" s="80">
        <f>SUM(E71:E76)</f>
        <v>2130</v>
      </c>
      <c r="F77" s="76"/>
    </row>
    <row r="78" spans="1:6" ht="13.5" thickTop="1" x14ac:dyDescent="0.2">
      <c r="A78" s="146"/>
      <c r="B78" s="116"/>
      <c r="C78" s="116"/>
      <c r="D78" s="116"/>
      <c r="E78" s="116"/>
    </row>
    <row r="79" spans="1:6" ht="15" x14ac:dyDescent="0.25">
      <c r="A79" s="157">
        <v>45</v>
      </c>
      <c r="B79" s="158" t="s">
        <v>232</v>
      </c>
      <c r="C79" s="116"/>
      <c r="D79" s="116"/>
      <c r="E79" s="116"/>
    </row>
    <row r="80" spans="1:6" x14ac:dyDescent="0.2">
      <c r="A80" s="146" t="s">
        <v>233</v>
      </c>
      <c r="B80" s="116" t="s">
        <v>234</v>
      </c>
      <c r="C80" s="75">
        <v>12000</v>
      </c>
      <c r="D80" s="75">
        <v>12000</v>
      </c>
      <c r="E80" s="73">
        <v>11755</v>
      </c>
    </row>
    <row r="81" spans="1:6" x14ac:dyDescent="0.2">
      <c r="A81" s="148" t="s">
        <v>235</v>
      </c>
      <c r="B81" s="116" t="s">
        <v>236</v>
      </c>
      <c r="C81" s="75">
        <v>2500</v>
      </c>
      <c r="D81" s="75">
        <v>2500</v>
      </c>
      <c r="E81" s="73">
        <v>2500</v>
      </c>
    </row>
    <row r="82" spans="1:6" x14ac:dyDescent="0.2">
      <c r="A82" s="146" t="s">
        <v>237</v>
      </c>
      <c r="B82" s="116" t="s">
        <v>238</v>
      </c>
      <c r="C82" s="75">
        <v>40</v>
      </c>
      <c r="D82" s="75">
        <v>40</v>
      </c>
      <c r="E82" s="73">
        <v>40</v>
      </c>
    </row>
    <row r="83" spans="1:6" ht="13.5" thickBot="1" x14ac:dyDescent="0.25">
      <c r="A83" s="146"/>
      <c r="B83" s="164" t="s">
        <v>77</v>
      </c>
      <c r="C83" s="80">
        <f>SUM(C80:C82)</f>
        <v>14540</v>
      </c>
      <c r="D83" s="80">
        <f>SUM(D80:D82)</f>
        <v>14540</v>
      </c>
      <c r="E83" s="80">
        <f>SUM(E80:E82)</f>
        <v>14295</v>
      </c>
      <c r="F83" s="76"/>
    </row>
    <row r="84" spans="1:6" ht="13.5" thickTop="1" x14ac:dyDescent="0.2">
      <c r="A84" s="146"/>
      <c r="B84" s="116"/>
      <c r="C84" s="116"/>
      <c r="D84" s="116"/>
      <c r="E84" s="116"/>
    </row>
    <row r="85" spans="1:6" ht="15" x14ac:dyDescent="0.25">
      <c r="A85" s="157">
        <v>46</v>
      </c>
      <c r="B85" s="158" t="s">
        <v>239</v>
      </c>
      <c r="C85" s="116"/>
      <c r="D85" s="116"/>
      <c r="E85" s="116"/>
    </row>
    <row r="86" spans="1:6" x14ac:dyDescent="0.2">
      <c r="A86" s="159" t="s">
        <v>240</v>
      </c>
      <c r="B86" s="160" t="s">
        <v>241</v>
      </c>
      <c r="C86" s="116"/>
      <c r="D86" s="116"/>
      <c r="E86" s="116"/>
    </row>
    <row r="87" spans="1:6" x14ac:dyDescent="0.2">
      <c r="A87" s="146" t="s">
        <v>242</v>
      </c>
      <c r="B87" s="116" t="s">
        <v>210</v>
      </c>
      <c r="C87" s="81">
        <v>0</v>
      </c>
      <c r="D87" s="70">
        <v>0</v>
      </c>
      <c r="E87" s="70">
        <v>0</v>
      </c>
    </row>
    <row r="88" spans="1:6" x14ac:dyDescent="0.2">
      <c r="A88" s="146" t="s">
        <v>243</v>
      </c>
      <c r="B88" s="116" t="s">
        <v>212</v>
      </c>
      <c r="C88" s="81">
        <v>0</v>
      </c>
      <c r="D88" s="70">
        <v>0</v>
      </c>
      <c r="E88" s="70">
        <v>0</v>
      </c>
    </row>
    <row r="89" spans="1:6" x14ac:dyDescent="0.2">
      <c r="A89" s="146" t="s">
        <v>244</v>
      </c>
      <c r="B89" s="116" t="s">
        <v>214</v>
      </c>
      <c r="C89" s="81">
        <v>0</v>
      </c>
      <c r="D89" s="70">
        <v>0</v>
      </c>
      <c r="E89" s="70">
        <v>0</v>
      </c>
    </row>
    <row r="90" spans="1:6" x14ac:dyDescent="0.2">
      <c r="A90" s="146" t="s">
        <v>245</v>
      </c>
      <c r="B90" s="116" t="s">
        <v>216</v>
      </c>
      <c r="C90" s="81">
        <v>0</v>
      </c>
      <c r="D90" s="70">
        <v>0</v>
      </c>
      <c r="E90" s="70">
        <v>0</v>
      </c>
    </row>
    <row r="91" spans="1:6" x14ac:dyDescent="0.2">
      <c r="A91" s="146"/>
      <c r="B91" s="116"/>
      <c r="C91" s="116"/>
      <c r="D91" s="116"/>
      <c r="E91" s="116"/>
    </row>
    <row r="92" spans="1:6" x14ac:dyDescent="0.2">
      <c r="A92" s="159" t="s">
        <v>246</v>
      </c>
      <c r="B92" s="160" t="s">
        <v>247</v>
      </c>
      <c r="C92" s="140"/>
      <c r="D92" s="116"/>
      <c r="E92" s="116"/>
    </row>
    <row r="93" spans="1:6" x14ac:dyDescent="0.2">
      <c r="A93" s="146" t="s">
        <v>248</v>
      </c>
      <c r="B93" s="116" t="s">
        <v>249</v>
      </c>
      <c r="C93" s="81">
        <v>0</v>
      </c>
      <c r="D93" s="70">
        <v>0</v>
      </c>
      <c r="E93" s="70">
        <v>0</v>
      </c>
    </row>
    <row r="94" spans="1:6" x14ac:dyDescent="0.2">
      <c r="A94" s="146" t="s">
        <v>250</v>
      </c>
      <c r="B94" s="116" t="s">
        <v>251</v>
      </c>
      <c r="C94" s="81">
        <v>0</v>
      </c>
      <c r="D94" s="70">
        <v>0</v>
      </c>
      <c r="E94" s="70">
        <v>0</v>
      </c>
    </row>
    <row r="95" spans="1:6" x14ac:dyDescent="0.2">
      <c r="A95" s="146" t="s">
        <v>252</v>
      </c>
      <c r="B95" s="116" t="s">
        <v>253</v>
      </c>
      <c r="C95" s="81">
        <v>0</v>
      </c>
      <c r="D95" s="70">
        <v>0</v>
      </c>
      <c r="E95" s="70">
        <v>0</v>
      </c>
    </row>
    <row r="96" spans="1:6" x14ac:dyDescent="0.2">
      <c r="A96" s="146" t="s">
        <v>254</v>
      </c>
      <c r="B96" s="116" t="s">
        <v>255</v>
      </c>
      <c r="C96" s="81">
        <v>0</v>
      </c>
      <c r="D96" s="70">
        <v>0</v>
      </c>
      <c r="E96" s="70">
        <v>0</v>
      </c>
    </row>
    <row r="97" spans="1:6" ht="13.5" thickBot="1" x14ac:dyDescent="0.25">
      <c r="A97" s="146"/>
      <c r="B97" s="165" t="s">
        <v>77</v>
      </c>
      <c r="C97" s="82">
        <f>SUM(C86:C96)</f>
        <v>0</v>
      </c>
      <c r="D97" s="82">
        <f>SUM(D86:D96)</f>
        <v>0</v>
      </c>
      <c r="E97" s="82">
        <f>SUM(E86:E96)</f>
        <v>0</v>
      </c>
    </row>
    <row r="98" spans="1:6" ht="15.75" thickTop="1" x14ac:dyDescent="0.25">
      <c r="A98" s="157">
        <v>47</v>
      </c>
      <c r="B98" s="158" t="s">
        <v>256</v>
      </c>
      <c r="C98" s="116"/>
      <c r="D98" s="116"/>
      <c r="E98" s="116"/>
    </row>
    <row r="99" spans="1:6" x14ac:dyDescent="0.2">
      <c r="A99" s="146" t="s">
        <v>257</v>
      </c>
      <c r="B99" s="116" t="s">
        <v>258</v>
      </c>
      <c r="C99" s="81">
        <v>900</v>
      </c>
      <c r="D99" s="81">
        <v>750</v>
      </c>
      <c r="E99" s="70">
        <v>881</v>
      </c>
    </row>
    <row r="100" spans="1:6" x14ac:dyDescent="0.2">
      <c r="A100" s="146" t="s">
        <v>259</v>
      </c>
      <c r="B100" s="116" t="s">
        <v>260</v>
      </c>
      <c r="C100" s="81">
        <v>250</v>
      </c>
      <c r="D100" s="81">
        <v>500</v>
      </c>
      <c r="E100" s="70">
        <v>51</v>
      </c>
    </row>
    <row r="101" spans="1:6" x14ac:dyDescent="0.2">
      <c r="A101" s="146" t="s">
        <v>261</v>
      </c>
      <c r="B101" s="116" t="s">
        <v>262</v>
      </c>
      <c r="C101" s="81">
        <v>700</v>
      </c>
      <c r="D101" s="81">
        <v>1000</v>
      </c>
      <c r="E101" s="70">
        <v>554</v>
      </c>
    </row>
    <row r="102" spans="1:6" x14ac:dyDescent="0.2">
      <c r="A102" s="146" t="s">
        <v>263</v>
      </c>
      <c r="B102" s="116" t="s">
        <v>264</v>
      </c>
      <c r="C102" s="81">
        <v>0</v>
      </c>
      <c r="D102" s="81">
        <v>0</v>
      </c>
      <c r="E102" s="70">
        <v>0</v>
      </c>
    </row>
    <row r="103" spans="1:6" x14ac:dyDescent="0.2">
      <c r="A103" s="146" t="s">
        <v>265</v>
      </c>
      <c r="B103" s="116" t="s">
        <v>266</v>
      </c>
      <c r="C103" s="81">
        <v>2800</v>
      </c>
      <c r="D103" s="81">
        <v>2800</v>
      </c>
      <c r="E103" s="70">
        <v>2775</v>
      </c>
    </row>
    <row r="104" spans="1:6" x14ac:dyDescent="0.2">
      <c r="A104" s="146" t="s">
        <v>267</v>
      </c>
      <c r="B104" s="116" t="s">
        <v>268</v>
      </c>
      <c r="C104" s="81">
        <v>0</v>
      </c>
      <c r="D104" s="81">
        <v>0</v>
      </c>
      <c r="E104" s="70">
        <v>474</v>
      </c>
      <c r="F104" s="4" t="s">
        <v>452</v>
      </c>
    </row>
    <row r="105" spans="1:6" x14ac:dyDescent="0.2">
      <c r="A105" s="146" t="s">
        <v>269</v>
      </c>
      <c r="B105" s="116" t="s">
        <v>270</v>
      </c>
      <c r="C105" s="81">
        <v>0</v>
      </c>
      <c r="D105" s="81">
        <v>0</v>
      </c>
      <c r="E105" s="70">
        <v>0</v>
      </c>
    </row>
    <row r="106" spans="1:6" x14ac:dyDescent="0.2">
      <c r="A106" s="146" t="s">
        <v>271</v>
      </c>
      <c r="B106" s="116" t="s">
        <v>272</v>
      </c>
      <c r="C106" s="73">
        <v>0</v>
      </c>
      <c r="D106" s="81">
        <v>0</v>
      </c>
      <c r="E106" s="70">
        <v>0</v>
      </c>
    </row>
    <row r="107" spans="1:6" x14ac:dyDescent="0.2">
      <c r="A107" s="146" t="s">
        <v>273</v>
      </c>
      <c r="B107" s="116" t="s">
        <v>150</v>
      </c>
      <c r="C107" s="81">
        <v>250</v>
      </c>
      <c r="D107" s="81">
        <v>250</v>
      </c>
      <c r="E107" s="70">
        <v>0</v>
      </c>
    </row>
    <row r="108" spans="1:6" ht="13.5" thickBot="1" x14ac:dyDescent="0.25">
      <c r="A108" s="146"/>
      <c r="B108" s="164" t="s">
        <v>77</v>
      </c>
      <c r="C108" s="83">
        <f>SUM(C99:C107)</f>
        <v>4900</v>
      </c>
      <c r="D108" s="83">
        <f>SUM(D99:D107)</f>
        <v>5300</v>
      </c>
      <c r="E108" s="83">
        <f>SUM(E99:E107)</f>
        <v>4735</v>
      </c>
      <c r="F108" s="76"/>
    </row>
    <row r="109" spans="1:6" ht="13.5" thickTop="1" x14ac:dyDescent="0.2">
      <c r="A109" s="146"/>
      <c r="B109" s="164"/>
      <c r="C109" s="116"/>
      <c r="D109" s="116"/>
      <c r="E109" s="116"/>
      <c r="F109" s="76"/>
    </row>
    <row r="110" spans="1:6" ht="15" x14ac:dyDescent="0.25">
      <c r="A110" s="157">
        <v>48</v>
      </c>
      <c r="B110" s="158" t="s">
        <v>274</v>
      </c>
      <c r="C110" s="140"/>
      <c r="D110" s="116"/>
      <c r="E110" s="116"/>
    </row>
    <row r="111" spans="1:6" x14ac:dyDescent="0.2">
      <c r="A111" s="146" t="s">
        <v>275</v>
      </c>
      <c r="B111" s="116" t="s">
        <v>276</v>
      </c>
      <c r="C111" s="81">
        <v>0</v>
      </c>
      <c r="D111" s="81">
        <v>0</v>
      </c>
      <c r="E111" s="70">
        <v>0</v>
      </c>
    </row>
    <row r="112" spans="1:6" x14ac:dyDescent="0.2">
      <c r="A112" s="146" t="s">
        <v>277</v>
      </c>
      <c r="B112" s="116" t="s">
        <v>278</v>
      </c>
      <c r="C112" s="81">
        <v>350</v>
      </c>
      <c r="D112" s="81">
        <v>350</v>
      </c>
      <c r="E112" s="70">
        <v>327</v>
      </c>
    </row>
    <row r="113" spans="1:5" x14ac:dyDescent="0.2">
      <c r="A113" s="146" t="s">
        <v>279</v>
      </c>
      <c r="B113" s="116" t="s">
        <v>385</v>
      </c>
      <c r="C113" s="81">
        <v>0</v>
      </c>
      <c r="D113" s="81">
        <v>0</v>
      </c>
      <c r="E113" s="70">
        <v>0</v>
      </c>
    </row>
    <row r="114" spans="1:5" x14ac:dyDescent="0.2">
      <c r="A114" s="146" t="s">
        <v>280</v>
      </c>
      <c r="B114" s="116" t="s">
        <v>386</v>
      </c>
      <c r="C114" s="81">
        <v>0</v>
      </c>
      <c r="D114" s="81">
        <v>0</v>
      </c>
      <c r="E114" s="70">
        <v>0</v>
      </c>
    </row>
    <row r="115" spans="1:5" x14ac:dyDescent="0.2">
      <c r="A115" s="146" t="s">
        <v>281</v>
      </c>
      <c r="B115" s="116" t="s">
        <v>387</v>
      </c>
      <c r="C115" s="81">
        <v>0</v>
      </c>
      <c r="D115" s="81">
        <v>0</v>
      </c>
      <c r="E115" s="70">
        <v>0</v>
      </c>
    </row>
    <row r="116" spans="1:5" x14ac:dyDescent="0.2">
      <c r="A116" s="146" t="s">
        <v>282</v>
      </c>
      <c r="B116" s="116" t="s">
        <v>388</v>
      </c>
      <c r="C116" s="81">
        <v>0</v>
      </c>
      <c r="D116" s="81">
        <v>0</v>
      </c>
      <c r="E116" s="70">
        <v>0</v>
      </c>
    </row>
    <row r="117" spans="1:5" x14ac:dyDescent="0.2">
      <c r="A117" s="146" t="s">
        <v>283</v>
      </c>
      <c r="B117" s="116" t="s">
        <v>284</v>
      </c>
      <c r="E117" s="70">
        <v>0</v>
      </c>
    </row>
    <row r="118" spans="1:5" ht="13.5" thickBot="1" x14ac:dyDescent="0.25">
      <c r="A118" s="146"/>
      <c r="B118" s="164" t="s">
        <v>77</v>
      </c>
      <c r="C118" s="83">
        <f>SUM(C111:C116)</f>
        <v>350</v>
      </c>
      <c r="D118" s="83">
        <f>SUM(D111:D116)</f>
        <v>350</v>
      </c>
      <c r="E118" s="83">
        <f>SUM(E111:E117)</f>
        <v>327</v>
      </c>
    </row>
    <row r="119" spans="1:5" ht="13.5" thickTop="1" x14ac:dyDescent="0.2">
      <c r="A119" s="146"/>
      <c r="B119" s="116"/>
      <c r="C119" s="141"/>
      <c r="D119" s="141"/>
      <c r="E119" s="141"/>
    </row>
    <row r="120" spans="1:5" x14ac:dyDescent="0.2">
      <c r="A120" s="146"/>
      <c r="B120" s="116"/>
      <c r="C120" s="116"/>
      <c r="D120" s="116"/>
      <c r="E120" s="116"/>
    </row>
    <row r="121" spans="1:5" ht="15" x14ac:dyDescent="0.25">
      <c r="A121" s="157">
        <v>50</v>
      </c>
      <c r="B121" s="158" t="s">
        <v>285</v>
      </c>
      <c r="C121" s="116"/>
      <c r="D121" s="116"/>
      <c r="E121" s="116"/>
    </row>
    <row r="122" spans="1:5" x14ac:dyDescent="0.2">
      <c r="A122" s="146" t="s">
        <v>286</v>
      </c>
      <c r="B122" s="116" t="s">
        <v>287</v>
      </c>
      <c r="C122" s="81">
        <v>15000</v>
      </c>
      <c r="D122" s="81">
        <v>15000</v>
      </c>
      <c r="E122" s="70">
        <v>12790</v>
      </c>
    </row>
    <row r="123" spans="1:5" x14ac:dyDescent="0.2">
      <c r="A123" s="146" t="s">
        <v>288</v>
      </c>
      <c r="B123" s="116" t="s">
        <v>289</v>
      </c>
      <c r="C123" s="73">
        <v>45500</v>
      </c>
      <c r="D123" s="81">
        <v>5500</v>
      </c>
      <c r="E123" s="70">
        <v>5147</v>
      </c>
    </row>
    <row r="124" spans="1:5" x14ac:dyDescent="0.2">
      <c r="A124" s="146" t="s">
        <v>290</v>
      </c>
      <c r="B124" s="116" t="s">
        <v>291</v>
      </c>
      <c r="C124" s="73">
        <v>0</v>
      </c>
      <c r="D124" s="81">
        <v>0</v>
      </c>
      <c r="E124" s="70">
        <v>0</v>
      </c>
    </row>
    <row r="125" spans="1:5" x14ac:dyDescent="0.2">
      <c r="A125" s="146" t="s">
        <v>292</v>
      </c>
      <c r="B125" s="116" t="s">
        <v>293</v>
      </c>
      <c r="C125" s="81">
        <v>2000</v>
      </c>
      <c r="D125" s="81">
        <v>1500</v>
      </c>
      <c r="E125" s="70">
        <v>1805</v>
      </c>
    </row>
    <row r="126" spans="1:5" x14ac:dyDescent="0.2">
      <c r="A126" s="146" t="s">
        <v>294</v>
      </c>
      <c r="B126" s="116" t="s">
        <v>295</v>
      </c>
      <c r="C126" s="73">
        <v>0</v>
      </c>
      <c r="D126" s="81">
        <v>0</v>
      </c>
      <c r="E126" s="70">
        <v>0</v>
      </c>
    </row>
    <row r="127" spans="1:5" x14ac:dyDescent="0.2">
      <c r="A127" s="146" t="s">
        <v>296</v>
      </c>
      <c r="B127" s="116" t="s">
        <v>297</v>
      </c>
      <c r="C127" s="73">
        <v>0</v>
      </c>
      <c r="D127" s="81">
        <v>0</v>
      </c>
      <c r="E127" s="70">
        <v>0</v>
      </c>
    </row>
    <row r="128" spans="1:5" x14ac:dyDescent="0.2">
      <c r="A128" s="146" t="s">
        <v>298</v>
      </c>
      <c r="B128" s="116" t="s">
        <v>299</v>
      </c>
      <c r="C128" s="81">
        <v>1500</v>
      </c>
      <c r="D128" s="81">
        <v>1250</v>
      </c>
      <c r="E128" s="70">
        <v>1100</v>
      </c>
    </row>
    <row r="129" spans="1:5" x14ac:dyDescent="0.2">
      <c r="A129" s="146" t="s">
        <v>300</v>
      </c>
      <c r="B129" s="116" t="s">
        <v>301</v>
      </c>
      <c r="C129" s="81">
        <v>0</v>
      </c>
      <c r="D129" s="81">
        <v>0</v>
      </c>
      <c r="E129" s="70">
        <v>0</v>
      </c>
    </row>
    <row r="130" spans="1:5" x14ac:dyDescent="0.2">
      <c r="A130" s="146" t="s">
        <v>302</v>
      </c>
      <c r="B130" s="116" t="s">
        <v>303</v>
      </c>
      <c r="C130" s="81">
        <v>3037</v>
      </c>
      <c r="D130" s="81">
        <v>17052</v>
      </c>
      <c r="E130" s="70">
        <v>1822</v>
      </c>
    </row>
    <row r="131" spans="1:5" ht="13.5" thickBot="1" x14ac:dyDescent="0.25">
      <c r="A131" s="146"/>
      <c r="B131" s="164" t="s">
        <v>77</v>
      </c>
      <c r="C131" s="83">
        <f>SUM(C122:C130)</f>
        <v>67037</v>
      </c>
      <c r="D131" s="83">
        <f>SUM(D122:D130)</f>
        <v>40302</v>
      </c>
      <c r="E131" s="83">
        <f>SUM(E122:E130)</f>
        <v>22664</v>
      </c>
    </row>
    <row r="132" spans="1:5" ht="13.5" thickTop="1" x14ac:dyDescent="0.2">
      <c r="A132" s="146"/>
      <c r="B132" s="116"/>
      <c r="C132" s="116"/>
      <c r="D132" s="116"/>
      <c r="E132" s="116"/>
    </row>
    <row r="133" spans="1:5" ht="15" x14ac:dyDescent="0.25">
      <c r="A133" s="157">
        <v>51</v>
      </c>
      <c r="B133" s="158" t="s">
        <v>304</v>
      </c>
      <c r="C133" s="116"/>
      <c r="D133" s="116"/>
      <c r="E133" s="116"/>
    </row>
    <row r="134" spans="1:5" x14ac:dyDescent="0.2">
      <c r="A134" s="146" t="s">
        <v>305</v>
      </c>
      <c r="B134" s="116" t="s">
        <v>306</v>
      </c>
      <c r="C134" s="73">
        <v>6500</v>
      </c>
      <c r="D134" s="81">
        <v>5000</v>
      </c>
      <c r="E134" s="70">
        <v>7056</v>
      </c>
    </row>
    <row r="135" spans="1:5" x14ac:dyDescent="0.2">
      <c r="A135" s="146" t="s">
        <v>307</v>
      </c>
      <c r="B135" s="116" t="s">
        <v>117</v>
      </c>
      <c r="C135" s="73">
        <v>5000</v>
      </c>
      <c r="D135" s="73">
        <v>2637</v>
      </c>
      <c r="E135" s="70">
        <v>5000</v>
      </c>
    </row>
    <row r="136" spans="1:5" x14ac:dyDescent="0.2">
      <c r="A136" s="146" t="s">
        <v>308</v>
      </c>
      <c r="B136" s="116" t="s">
        <v>119</v>
      </c>
      <c r="C136" s="73">
        <v>1000</v>
      </c>
      <c r="D136" s="73">
        <v>1000</v>
      </c>
      <c r="E136" s="70">
        <v>1000</v>
      </c>
    </row>
    <row r="137" spans="1:5" x14ac:dyDescent="0.2">
      <c r="A137" s="146" t="s">
        <v>309</v>
      </c>
      <c r="B137" s="116" t="s">
        <v>310</v>
      </c>
      <c r="C137" s="73">
        <v>0</v>
      </c>
      <c r="D137" s="81">
        <v>0</v>
      </c>
      <c r="E137" s="70"/>
    </row>
    <row r="138" spans="1:5" x14ac:dyDescent="0.2">
      <c r="A138" s="146" t="s">
        <v>311</v>
      </c>
      <c r="B138" s="116" t="s">
        <v>312</v>
      </c>
      <c r="C138" s="73">
        <v>0</v>
      </c>
      <c r="D138" s="81">
        <v>0</v>
      </c>
      <c r="E138" s="70">
        <v>0</v>
      </c>
    </row>
    <row r="139" spans="1:5" x14ac:dyDescent="0.2">
      <c r="A139" s="146" t="s">
        <v>413</v>
      </c>
      <c r="B139" s="116" t="s">
        <v>414</v>
      </c>
      <c r="C139" s="81"/>
      <c r="D139" s="81">
        <v>0</v>
      </c>
      <c r="E139" s="70">
        <v>9000</v>
      </c>
    </row>
    <row r="140" spans="1:5" x14ac:dyDescent="0.2">
      <c r="A140" s="146" t="s">
        <v>313</v>
      </c>
      <c r="B140" s="116" t="s">
        <v>314</v>
      </c>
      <c r="C140" s="116"/>
      <c r="D140" s="116"/>
      <c r="E140" s="116"/>
    </row>
    <row r="141" spans="1:5" x14ac:dyDescent="0.2">
      <c r="A141" s="146"/>
      <c r="B141" s="116" t="s">
        <v>348</v>
      </c>
      <c r="C141" s="140"/>
      <c r="D141" s="116"/>
      <c r="E141" s="116"/>
    </row>
    <row r="142" spans="1:5" x14ac:dyDescent="0.2">
      <c r="A142" s="146"/>
      <c r="B142" s="160" t="s">
        <v>315</v>
      </c>
      <c r="C142" s="81"/>
      <c r="D142" s="70">
        <v>0</v>
      </c>
      <c r="E142" s="70">
        <v>0</v>
      </c>
    </row>
    <row r="143" spans="1:5" ht="13.5" thickBot="1" x14ac:dyDescent="0.25">
      <c r="A143" s="146"/>
      <c r="B143" s="165" t="s">
        <v>77</v>
      </c>
      <c r="C143" s="83">
        <f>SUM(C134:C142)</f>
        <v>12500</v>
      </c>
      <c r="D143" s="83">
        <f>SUM(D134:D142)</f>
        <v>8637</v>
      </c>
      <c r="E143" s="83">
        <f>SUM(E134:E142)</f>
        <v>22056</v>
      </c>
    </row>
    <row r="144" spans="1:5" ht="15.75" thickTop="1" x14ac:dyDescent="0.25">
      <c r="A144" s="157">
        <v>52</v>
      </c>
      <c r="B144" s="158" t="s">
        <v>316</v>
      </c>
      <c r="C144" s="116"/>
      <c r="D144" s="116"/>
      <c r="E144" s="116"/>
    </row>
    <row r="145" spans="1:5" x14ac:dyDescent="0.2">
      <c r="A145" s="146" t="s">
        <v>317</v>
      </c>
      <c r="B145" s="116" t="s">
        <v>318</v>
      </c>
      <c r="C145" s="81">
        <v>5000</v>
      </c>
      <c r="D145" s="81">
        <v>5000</v>
      </c>
      <c r="E145" s="70">
        <v>3715</v>
      </c>
    </row>
    <row r="146" spans="1:5" x14ac:dyDescent="0.2">
      <c r="A146" s="146" t="s">
        <v>319</v>
      </c>
      <c r="B146" s="116" t="s">
        <v>126</v>
      </c>
      <c r="C146" s="81">
        <v>6000</v>
      </c>
      <c r="D146" s="81">
        <v>2637</v>
      </c>
      <c r="E146" s="70">
        <v>6000</v>
      </c>
    </row>
    <row r="147" spans="1:5" x14ac:dyDescent="0.2">
      <c r="A147" s="146" t="s">
        <v>320</v>
      </c>
      <c r="B147" s="116" t="s">
        <v>128</v>
      </c>
      <c r="C147" s="81">
        <v>3000</v>
      </c>
      <c r="D147" s="81">
        <v>1000</v>
      </c>
      <c r="E147" s="70">
        <v>3000</v>
      </c>
    </row>
    <row r="148" spans="1:5" x14ac:dyDescent="0.2">
      <c r="A148" s="146" t="s">
        <v>321</v>
      </c>
      <c r="B148" s="116" t="s">
        <v>322</v>
      </c>
      <c r="C148" s="81">
        <v>0</v>
      </c>
      <c r="D148" s="81">
        <v>0</v>
      </c>
      <c r="E148" s="70">
        <v>0</v>
      </c>
    </row>
    <row r="149" spans="1:5" x14ac:dyDescent="0.2">
      <c r="A149" s="146" t="s">
        <v>323</v>
      </c>
      <c r="B149" s="116" t="s">
        <v>312</v>
      </c>
      <c r="C149" s="81">
        <v>0</v>
      </c>
      <c r="D149" s="81">
        <v>0</v>
      </c>
      <c r="E149" s="70">
        <v>0</v>
      </c>
    </row>
    <row r="150" spans="1:5" x14ac:dyDescent="0.2">
      <c r="A150" s="146" t="s">
        <v>324</v>
      </c>
      <c r="B150" s="116" t="s">
        <v>325</v>
      </c>
      <c r="C150" s="81">
        <v>3000</v>
      </c>
      <c r="D150" s="81">
        <v>0</v>
      </c>
      <c r="E150" s="70">
        <v>0</v>
      </c>
    </row>
    <row r="151" spans="1:5" x14ac:dyDescent="0.2">
      <c r="A151" s="146" t="s">
        <v>415</v>
      </c>
      <c r="B151" s="116" t="s">
        <v>414</v>
      </c>
      <c r="C151" s="81"/>
      <c r="D151" s="81">
        <v>0</v>
      </c>
      <c r="E151" s="70">
        <v>4500</v>
      </c>
    </row>
    <row r="152" spans="1:5" x14ac:dyDescent="0.2">
      <c r="A152" s="146" t="s">
        <v>326</v>
      </c>
      <c r="B152" s="116" t="s">
        <v>327</v>
      </c>
      <c r="C152" s="116"/>
      <c r="D152" s="116"/>
      <c r="E152" s="116"/>
    </row>
    <row r="153" spans="1:5" x14ac:dyDescent="0.2">
      <c r="A153" s="146"/>
      <c r="B153" s="116" t="s">
        <v>412</v>
      </c>
      <c r="C153" s="140"/>
      <c r="D153" s="116"/>
      <c r="E153" s="116"/>
    </row>
    <row r="154" spans="1:5" x14ac:dyDescent="0.2">
      <c r="A154" s="146"/>
      <c r="B154" s="160" t="s">
        <v>315</v>
      </c>
      <c r="C154" s="81"/>
      <c r="D154" s="70">
        <v>0</v>
      </c>
      <c r="E154" s="70">
        <v>0</v>
      </c>
    </row>
    <row r="155" spans="1:5" ht="13.5" thickBot="1" x14ac:dyDescent="0.25">
      <c r="A155" s="146"/>
      <c r="B155" s="164" t="s">
        <v>77</v>
      </c>
      <c r="C155" s="83">
        <f>SUM(C145:C154)</f>
        <v>17000</v>
      </c>
      <c r="D155" s="83">
        <f>SUM(D145:D154)</f>
        <v>8637</v>
      </c>
      <c r="E155" s="83">
        <f>SUM(E145:E154)</f>
        <v>17215</v>
      </c>
    </row>
    <row r="156" spans="1:5" ht="13.5" thickTop="1" x14ac:dyDescent="0.2">
      <c r="A156" s="146"/>
      <c r="B156" s="116"/>
      <c r="C156" s="141"/>
      <c r="D156" s="141"/>
      <c r="E156" s="141"/>
    </row>
    <row r="157" spans="1:5" x14ac:dyDescent="0.2">
      <c r="A157" s="146"/>
      <c r="B157" s="116"/>
      <c r="C157" s="116"/>
      <c r="D157" s="116"/>
      <c r="E157" s="116"/>
    </row>
    <row r="158" spans="1:5" ht="15" x14ac:dyDescent="0.25">
      <c r="A158" s="157">
        <v>53</v>
      </c>
      <c r="B158" s="158" t="s">
        <v>328</v>
      </c>
      <c r="C158" s="116"/>
      <c r="D158" s="116"/>
      <c r="E158" s="116"/>
    </row>
    <row r="159" spans="1:5" x14ac:dyDescent="0.2">
      <c r="A159" s="146" t="s">
        <v>329</v>
      </c>
      <c r="B159" s="116" t="s">
        <v>389</v>
      </c>
      <c r="C159" s="81">
        <v>16487</v>
      </c>
      <c r="D159" s="81">
        <v>16487</v>
      </c>
      <c r="E159" s="70">
        <v>17988</v>
      </c>
    </row>
    <row r="160" spans="1:5" x14ac:dyDescent="0.2">
      <c r="A160" s="146" t="s">
        <v>330</v>
      </c>
      <c r="B160" s="116" t="s">
        <v>390</v>
      </c>
      <c r="C160" s="81">
        <v>0</v>
      </c>
      <c r="D160" s="81">
        <v>0</v>
      </c>
      <c r="E160" s="70">
        <v>0</v>
      </c>
    </row>
    <row r="161" spans="1:5" ht="13.5" thickBot="1" x14ac:dyDescent="0.25">
      <c r="A161" s="146"/>
      <c r="B161" s="164" t="s">
        <v>77</v>
      </c>
      <c r="C161" s="83">
        <f>SUM(C159:C160)</f>
        <v>16487</v>
      </c>
      <c r="D161" s="83">
        <f>SUM(D159:D160)</f>
        <v>16487</v>
      </c>
      <c r="E161" s="83">
        <f>SUM(E159:E160)</f>
        <v>17988</v>
      </c>
    </row>
    <row r="162" spans="1:5" ht="13.5" thickTop="1" x14ac:dyDescent="0.2">
      <c r="A162" s="146"/>
      <c r="B162" s="116"/>
      <c r="C162" s="116"/>
      <c r="D162" s="116"/>
      <c r="E162" s="116"/>
    </row>
    <row r="163" spans="1:5" ht="15" x14ac:dyDescent="0.25">
      <c r="A163" s="157">
        <v>54</v>
      </c>
      <c r="B163" s="158" t="s">
        <v>331</v>
      </c>
      <c r="C163" s="116"/>
      <c r="D163" s="116"/>
      <c r="E163" s="116"/>
    </row>
    <row r="164" spans="1:5" x14ac:dyDescent="0.2">
      <c r="A164" s="146" t="s">
        <v>332</v>
      </c>
      <c r="B164" s="116" t="s">
        <v>389</v>
      </c>
      <c r="C164" s="170">
        <v>-40000</v>
      </c>
      <c r="D164" s="81">
        <v>0</v>
      </c>
      <c r="E164" s="70">
        <v>-1870</v>
      </c>
    </row>
    <row r="165" spans="1:5" x14ac:dyDescent="0.2">
      <c r="A165" s="146" t="s">
        <v>333</v>
      </c>
      <c r="B165" s="116" t="s">
        <v>390</v>
      </c>
      <c r="C165" s="81">
        <v>0</v>
      </c>
      <c r="D165" s="81">
        <v>0</v>
      </c>
      <c r="E165" s="70">
        <v>0</v>
      </c>
    </row>
    <row r="166" spans="1:5" ht="13.5" thickBot="1" x14ac:dyDescent="0.25">
      <c r="A166" s="146"/>
      <c r="B166" s="164" t="s">
        <v>77</v>
      </c>
      <c r="C166" s="83">
        <f>SUM(C164:C165)</f>
        <v>-40000</v>
      </c>
      <c r="D166" s="83">
        <f>SUM(D164:D165)</f>
        <v>0</v>
      </c>
      <c r="E166" s="83">
        <f>SUM(E164:E165)</f>
        <v>-1870</v>
      </c>
    </row>
    <row r="167" spans="1:5" ht="13.5" thickTop="1" x14ac:dyDescent="0.2">
      <c r="A167" s="146"/>
      <c r="B167" s="116"/>
      <c r="C167" s="116"/>
      <c r="D167" s="116"/>
      <c r="E167" s="116"/>
    </row>
    <row r="168" spans="1:5" ht="15" x14ac:dyDescent="0.25">
      <c r="A168" s="157">
        <v>56</v>
      </c>
      <c r="B168" s="158" t="s">
        <v>334</v>
      </c>
      <c r="C168" s="116"/>
      <c r="D168" s="116"/>
      <c r="E168" s="116"/>
    </row>
    <row r="169" spans="1:5" x14ac:dyDescent="0.2">
      <c r="A169" s="146" t="s">
        <v>335</v>
      </c>
      <c r="B169" s="116" t="s">
        <v>349</v>
      </c>
      <c r="C169" s="81">
        <v>0</v>
      </c>
      <c r="D169" s="70">
        <v>0</v>
      </c>
      <c r="E169" s="70">
        <v>0</v>
      </c>
    </row>
    <row r="170" spans="1:5" x14ac:dyDescent="0.2">
      <c r="A170" s="146" t="s">
        <v>336</v>
      </c>
      <c r="B170" s="116" t="s">
        <v>350</v>
      </c>
      <c r="C170" s="81">
        <v>0</v>
      </c>
      <c r="D170" s="70">
        <v>0</v>
      </c>
      <c r="E170" s="70">
        <v>0</v>
      </c>
    </row>
    <row r="171" spans="1:5" ht="13.5" thickBot="1" x14ac:dyDescent="0.25">
      <c r="A171" s="146"/>
      <c r="B171" s="164" t="s">
        <v>77</v>
      </c>
      <c r="C171" s="83">
        <f>SUM(C169:C170)</f>
        <v>0</v>
      </c>
      <c r="D171" s="83">
        <f>SUM(D169:D170)</f>
        <v>0</v>
      </c>
      <c r="E171" s="83">
        <f>SUM(E169:E170)</f>
        <v>0</v>
      </c>
    </row>
    <row r="172" spans="1:5" ht="13.5" thickTop="1" x14ac:dyDescent="0.2">
      <c r="A172" s="146"/>
      <c r="B172" s="116"/>
      <c r="C172" s="116"/>
      <c r="D172" s="116"/>
      <c r="E172" s="116"/>
    </row>
    <row r="173" spans="1:5" ht="15" x14ac:dyDescent="0.25">
      <c r="A173" s="157">
        <v>57</v>
      </c>
      <c r="B173" s="158" t="s">
        <v>337</v>
      </c>
      <c r="C173" s="116"/>
      <c r="D173" s="116"/>
      <c r="E173" s="116"/>
    </row>
    <row r="174" spans="1:5" x14ac:dyDescent="0.2">
      <c r="A174" s="146" t="s">
        <v>338</v>
      </c>
      <c r="B174" s="116" t="s">
        <v>339</v>
      </c>
      <c r="C174" s="81">
        <v>0</v>
      </c>
      <c r="D174" s="70">
        <v>0</v>
      </c>
      <c r="E174" s="70">
        <v>0</v>
      </c>
    </row>
    <row r="175" spans="1:5" ht="13.5" thickBot="1" x14ac:dyDescent="0.25">
      <c r="A175" s="146"/>
      <c r="B175" s="164" t="s">
        <v>77</v>
      </c>
      <c r="C175" s="83">
        <f>SUM(C174)</f>
        <v>0</v>
      </c>
      <c r="D175" s="83">
        <f>SUM(D174)</f>
        <v>0</v>
      </c>
      <c r="E175" s="83">
        <f>SUM(E174)</f>
        <v>0</v>
      </c>
    </row>
    <row r="176" spans="1:5" ht="13.5" thickTop="1" x14ac:dyDescent="0.2">
      <c r="A176" s="146"/>
      <c r="B176" s="116"/>
      <c r="C176" s="116"/>
      <c r="D176" s="116"/>
      <c r="E176" s="116"/>
    </row>
    <row r="177" spans="1:6" ht="15" x14ac:dyDescent="0.25">
      <c r="A177" s="157">
        <v>58</v>
      </c>
      <c r="B177" s="158" t="s">
        <v>340</v>
      </c>
      <c r="C177" s="116"/>
      <c r="D177" s="116"/>
      <c r="E177" s="116"/>
    </row>
    <row r="178" spans="1:6" x14ac:dyDescent="0.2">
      <c r="A178" s="146" t="s">
        <v>341</v>
      </c>
      <c r="B178" s="116" t="s">
        <v>342</v>
      </c>
      <c r="C178" s="81">
        <v>-1750</v>
      </c>
      <c r="D178" s="81">
        <v>-750</v>
      </c>
      <c r="E178" s="70">
        <v>-1632</v>
      </c>
    </row>
    <row r="179" spans="1:6" x14ac:dyDescent="0.2">
      <c r="A179" s="146" t="s">
        <v>343</v>
      </c>
      <c r="B179" s="116" t="s">
        <v>400</v>
      </c>
      <c r="C179" s="81">
        <v>0</v>
      </c>
      <c r="D179" s="81">
        <v>0</v>
      </c>
      <c r="E179" s="70">
        <v>0</v>
      </c>
    </row>
    <row r="180" spans="1:6" x14ac:dyDescent="0.2">
      <c r="A180" s="146" t="s">
        <v>344</v>
      </c>
      <c r="B180" s="116" t="s">
        <v>345</v>
      </c>
      <c r="C180" s="81">
        <v>0</v>
      </c>
      <c r="D180" s="81">
        <v>0</v>
      </c>
      <c r="E180" s="70">
        <v>1124</v>
      </c>
    </row>
    <row r="181" spans="1:6" x14ac:dyDescent="0.2">
      <c r="A181" s="146" t="s">
        <v>346</v>
      </c>
      <c r="B181" s="116" t="s">
        <v>401</v>
      </c>
      <c r="C181" s="81">
        <v>0</v>
      </c>
      <c r="D181" s="81">
        <v>0</v>
      </c>
      <c r="E181" s="70">
        <v>0</v>
      </c>
    </row>
    <row r="182" spans="1:6" x14ac:dyDescent="0.2">
      <c r="A182" s="146" t="s">
        <v>402</v>
      </c>
      <c r="B182" s="116" t="s">
        <v>403</v>
      </c>
      <c r="C182" s="81">
        <v>0</v>
      </c>
      <c r="D182" s="81">
        <v>0</v>
      </c>
      <c r="E182" s="70"/>
    </row>
    <row r="183" spans="1:6" x14ac:dyDescent="0.2">
      <c r="A183" s="146" t="s">
        <v>404</v>
      </c>
      <c r="B183" s="116" t="s">
        <v>347</v>
      </c>
      <c r="C183" s="81">
        <v>0</v>
      </c>
      <c r="D183" s="81">
        <v>0</v>
      </c>
      <c r="E183" s="70">
        <v>-585</v>
      </c>
    </row>
    <row r="184" spans="1:6" x14ac:dyDescent="0.2">
      <c r="A184" s="146" t="s">
        <v>405</v>
      </c>
      <c r="B184" s="116" t="s">
        <v>406</v>
      </c>
      <c r="C184" s="81">
        <v>0</v>
      </c>
      <c r="D184" s="81">
        <v>0</v>
      </c>
      <c r="E184" s="70">
        <v>0</v>
      </c>
    </row>
    <row r="185" spans="1:6" x14ac:dyDescent="0.2">
      <c r="A185" s="146" t="s">
        <v>407</v>
      </c>
      <c r="B185" s="116" t="s">
        <v>408</v>
      </c>
      <c r="C185" s="81">
        <v>0</v>
      </c>
      <c r="D185" s="81">
        <v>0</v>
      </c>
      <c r="E185" s="70">
        <v>0</v>
      </c>
    </row>
    <row r="186" spans="1:6" ht="13.5" thickBot="1" x14ac:dyDescent="0.25">
      <c r="A186" s="146"/>
      <c r="B186" s="165" t="s">
        <v>77</v>
      </c>
      <c r="C186" s="83">
        <f>SUM(C178:C185)</f>
        <v>-1750</v>
      </c>
      <c r="D186" s="83">
        <f>SUM(D178:D185)</f>
        <v>-750</v>
      </c>
      <c r="E186" s="83">
        <f>SUM(E178:E185)</f>
        <v>-1093</v>
      </c>
    </row>
    <row r="187" spans="1:6" ht="13.5" thickTop="1" x14ac:dyDescent="0.2">
      <c r="B187" s="27"/>
      <c r="C187" s="84"/>
      <c r="D187" s="84"/>
      <c r="E187" s="84"/>
    </row>
    <row r="188" spans="1:6" x14ac:dyDescent="0.2">
      <c r="F188" s="76"/>
    </row>
  </sheetData>
  <sheetProtection password="E1AC" sheet="1" objects="1" scenarios="1" formatCells="0" formatColumns="0" formatRows="0"/>
  <phoneticPr fontId="0" type="noConversion"/>
  <conditionalFormatting sqref="A1">
    <cfRule type="expression" dxfId="1" priority="1" stopIfTrue="1">
      <formula>ISERROR(verwijzing)</formula>
    </cfRule>
  </conditionalFormatting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>
    <oddHeader>&amp;R&amp;8&amp;P</oddHeader>
    <oddFooter>&amp;C&amp;8begroting diaconie</oddFooter>
  </headerFooter>
  <rowBreaks count="3" manualBreakCount="3">
    <brk id="48" max="16383" man="1"/>
    <brk id="97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4"/>
  <sheetViews>
    <sheetView tabSelected="1" topLeftCell="A16" workbookViewId="0">
      <selection activeCell="C27" sqref="C27"/>
    </sheetView>
  </sheetViews>
  <sheetFormatPr defaultRowHeight="12.75" x14ac:dyDescent="0.2"/>
  <cols>
    <col min="1" max="1" width="7.28515625" customWidth="1"/>
    <col min="2" max="2" width="42.7109375" customWidth="1"/>
    <col min="3" max="5" width="15.7109375" customWidth="1"/>
  </cols>
  <sheetData>
    <row r="1" spans="1:5" x14ac:dyDescent="0.2">
      <c r="A1" s="85" t="s">
        <v>424</v>
      </c>
      <c r="B1" s="132" t="str">
        <f>'Alg.info begr.'!C14</f>
        <v>Protestantse Gemeente Enkhuizen</v>
      </c>
      <c r="C1" s="133" t="s">
        <v>399</v>
      </c>
      <c r="D1" s="132">
        <f>'Alg.info begr.'!D25</f>
        <v>2018</v>
      </c>
      <c r="E1" s="143" t="str">
        <f>'Alg.info begr.'!A1</f>
        <v>versie 3 (1-02-2006)</v>
      </c>
    </row>
    <row r="2" spans="1:5" x14ac:dyDescent="0.2">
      <c r="B2" s="132" t="str">
        <f>'Alg.info begr.'!C22</f>
        <v>Enkhuizen</v>
      </c>
    </row>
    <row r="4" spans="1:5" ht="15.75" x14ac:dyDescent="0.25">
      <c r="B4" s="86" t="s">
        <v>372</v>
      </c>
    </row>
    <row r="7" spans="1:5" x14ac:dyDescent="0.2">
      <c r="B7" s="87"/>
      <c r="C7" s="88" t="s">
        <v>382</v>
      </c>
      <c r="D7" s="89" t="s">
        <v>382</v>
      </c>
      <c r="E7" s="89" t="s">
        <v>383</v>
      </c>
    </row>
    <row r="8" spans="1:5" x14ac:dyDescent="0.2">
      <c r="B8" s="90"/>
      <c r="C8" s="68">
        <f>'Alg.info begr.'!D25</f>
        <v>2018</v>
      </c>
      <c r="D8" s="68">
        <f>IF(ISERROR(C8-1),"-",(C8-1))</f>
        <v>2017</v>
      </c>
      <c r="E8" s="68">
        <f>IF(ISERROR(D8-1),"-",(D8-1))</f>
        <v>2016</v>
      </c>
    </row>
    <row r="9" spans="1:5" ht="15" customHeight="1" x14ac:dyDescent="0.25">
      <c r="B9" s="91" t="s">
        <v>351</v>
      </c>
      <c r="C9" s="134"/>
      <c r="D9" s="134"/>
      <c r="E9" s="134"/>
    </row>
    <row r="10" spans="1:5" ht="15" customHeight="1" x14ac:dyDescent="0.25">
      <c r="B10" s="92"/>
      <c r="C10" s="116"/>
      <c r="D10" s="116"/>
      <c r="E10" s="116"/>
    </row>
    <row r="11" spans="1:5" ht="15" customHeight="1" x14ac:dyDescent="0.2">
      <c r="A11" s="94">
        <v>80</v>
      </c>
      <c r="B11" s="95" t="s">
        <v>68</v>
      </c>
      <c r="C11" s="114">
        <f>Baten!C14</f>
        <v>66179</v>
      </c>
      <c r="D11" s="114">
        <f>Baten!D14</f>
        <v>65875</v>
      </c>
      <c r="E11" s="114">
        <f>Baten!E14</f>
        <v>65624</v>
      </c>
    </row>
    <row r="12" spans="1:5" ht="15" customHeight="1" x14ac:dyDescent="0.2">
      <c r="A12" s="96">
        <v>81</v>
      </c>
      <c r="B12" s="93" t="s">
        <v>78</v>
      </c>
      <c r="C12" s="114">
        <f>Baten!C23</f>
        <v>23857</v>
      </c>
      <c r="D12" s="114">
        <f>Baten!D23</f>
        <v>25645</v>
      </c>
      <c r="E12" s="114">
        <f>Baten!E23</f>
        <v>24330</v>
      </c>
    </row>
    <row r="13" spans="1:5" ht="15" customHeight="1" x14ac:dyDescent="0.2">
      <c r="A13" s="96">
        <v>82</v>
      </c>
      <c r="B13" s="93" t="s">
        <v>91</v>
      </c>
      <c r="C13" s="114">
        <f>Baten!C29</f>
        <v>908</v>
      </c>
      <c r="D13" s="114">
        <f>Baten!D29</f>
        <v>908</v>
      </c>
      <c r="E13" s="114">
        <f>Baten!E29</f>
        <v>908</v>
      </c>
    </row>
    <row r="14" spans="1:5" ht="15" customHeight="1" x14ac:dyDescent="0.2">
      <c r="A14" s="96">
        <v>83</v>
      </c>
      <c r="B14" s="93" t="s">
        <v>98</v>
      </c>
      <c r="C14" s="114">
        <f>Baten!C39</f>
        <v>7250</v>
      </c>
      <c r="D14" s="114">
        <f>Baten!D39</f>
        <v>8000</v>
      </c>
      <c r="E14" s="114">
        <f>Baten!E39</f>
        <v>7922</v>
      </c>
    </row>
    <row r="15" spans="1:5" ht="15" customHeight="1" thickBot="1" x14ac:dyDescent="0.25">
      <c r="A15" s="96">
        <v>84</v>
      </c>
      <c r="B15" s="93" t="s">
        <v>352</v>
      </c>
      <c r="C15" s="115">
        <f>Baten!C56</f>
        <v>11500</v>
      </c>
      <c r="D15" s="115">
        <f>Baten!D56</f>
        <v>10000</v>
      </c>
      <c r="E15" s="115">
        <f>Baten!E56</f>
        <v>10771</v>
      </c>
    </row>
    <row r="16" spans="1:5" ht="15" customHeight="1" thickBot="1" x14ac:dyDescent="0.25">
      <c r="A16" s="97"/>
      <c r="B16" s="98" t="s">
        <v>353</v>
      </c>
      <c r="C16" s="71">
        <f>SUM(C11:C15)</f>
        <v>109694</v>
      </c>
      <c r="D16" s="71">
        <f>SUM(D11:D15)</f>
        <v>110428</v>
      </c>
      <c r="E16" s="71">
        <f>SUM(E11:E15)</f>
        <v>109555</v>
      </c>
    </row>
    <row r="17" spans="1:5" ht="15" customHeight="1" thickTop="1" x14ac:dyDescent="0.2">
      <c r="A17" s="97"/>
      <c r="B17" s="93"/>
      <c r="C17" s="116"/>
      <c r="D17" s="116"/>
      <c r="E17" s="116"/>
    </row>
    <row r="18" spans="1:5" ht="15" customHeight="1" x14ac:dyDescent="0.25">
      <c r="A18" s="97"/>
      <c r="B18" s="92" t="s">
        <v>354</v>
      </c>
      <c r="C18" s="116"/>
      <c r="D18" s="116"/>
      <c r="E18" s="116"/>
    </row>
    <row r="19" spans="1:5" ht="15" customHeight="1" x14ac:dyDescent="0.2">
      <c r="A19" s="96">
        <v>41</v>
      </c>
      <c r="B19" s="93" t="s">
        <v>138</v>
      </c>
      <c r="C19" s="114">
        <f>Lasten!C40</f>
        <v>0</v>
      </c>
      <c r="D19" s="114">
        <f>Lasten!D40</f>
        <v>0</v>
      </c>
      <c r="E19" s="114">
        <f>Lasten!E40</f>
        <v>0</v>
      </c>
    </row>
    <row r="20" spans="1:5" ht="15" customHeight="1" x14ac:dyDescent="0.2">
      <c r="A20" s="96">
        <v>42</v>
      </c>
      <c r="B20" s="93" t="s">
        <v>355</v>
      </c>
      <c r="C20" s="117">
        <f>Lasten!C48</f>
        <v>0</v>
      </c>
      <c r="D20" s="117">
        <f>Lasten!D48</f>
        <v>0</v>
      </c>
      <c r="E20" s="117">
        <f>Lasten!E48</f>
        <v>0</v>
      </c>
    </row>
    <row r="21" spans="1:5" ht="15" customHeight="1" x14ac:dyDescent="0.2">
      <c r="A21" s="96">
        <v>43</v>
      </c>
      <c r="B21" s="93" t="s">
        <v>356</v>
      </c>
      <c r="C21" s="114">
        <f>Lasten!C68</f>
        <v>0</v>
      </c>
      <c r="D21" s="114">
        <f>Lasten!D68</f>
        <v>0</v>
      </c>
      <c r="E21" s="114">
        <f>Lasten!E68</f>
        <v>0</v>
      </c>
    </row>
    <row r="22" spans="1:5" ht="15" customHeight="1" x14ac:dyDescent="0.2">
      <c r="A22" s="96">
        <v>44</v>
      </c>
      <c r="B22" s="93" t="s">
        <v>219</v>
      </c>
      <c r="C22" s="114">
        <f>Lasten!C77</f>
        <v>2630</v>
      </c>
      <c r="D22" s="114">
        <f>Lasten!D77</f>
        <v>2850</v>
      </c>
      <c r="E22" s="114">
        <f>Lasten!E77</f>
        <v>2130</v>
      </c>
    </row>
    <row r="23" spans="1:5" ht="15" customHeight="1" x14ac:dyDescent="0.2">
      <c r="A23" s="96">
        <v>45</v>
      </c>
      <c r="B23" s="93" t="s">
        <v>232</v>
      </c>
      <c r="C23" s="114">
        <f>Lasten!C83</f>
        <v>14540</v>
      </c>
      <c r="D23" s="114">
        <f>Lasten!D83</f>
        <v>14540</v>
      </c>
      <c r="E23" s="114">
        <f>Lasten!E83</f>
        <v>14295</v>
      </c>
    </row>
    <row r="24" spans="1:5" ht="15" customHeight="1" x14ac:dyDescent="0.2">
      <c r="A24" s="96">
        <v>46</v>
      </c>
      <c r="B24" s="93" t="s">
        <v>357</v>
      </c>
      <c r="C24" s="114">
        <f>Lasten!C97</f>
        <v>0</v>
      </c>
      <c r="D24" s="114">
        <f>Lasten!D97</f>
        <v>0</v>
      </c>
      <c r="E24" s="114">
        <f>Lasten!E97</f>
        <v>0</v>
      </c>
    </row>
    <row r="25" spans="1:5" ht="15" customHeight="1" x14ac:dyDescent="0.2">
      <c r="A25" s="96">
        <v>47</v>
      </c>
      <c r="B25" s="93" t="s">
        <v>256</v>
      </c>
      <c r="C25" s="114">
        <f>Lasten!C108</f>
        <v>4900</v>
      </c>
      <c r="D25" s="114">
        <f>Lasten!D108</f>
        <v>5300</v>
      </c>
      <c r="E25" s="114">
        <f>Lasten!E108</f>
        <v>4735</v>
      </c>
    </row>
    <row r="26" spans="1:5" ht="15" customHeight="1" x14ac:dyDescent="0.2">
      <c r="A26" s="96">
        <v>48</v>
      </c>
      <c r="B26" s="93" t="s">
        <v>274</v>
      </c>
      <c r="C26" s="114">
        <f>Lasten!C118</f>
        <v>350</v>
      </c>
      <c r="D26" s="114">
        <f>Lasten!D118</f>
        <v>350</v>
      </c>
      <c r="E26" s="114">
        <f>Lasten!E118</f>
        <v>327</v>
      </c>
    </row>
    <row r="27" spans="1:5" ht="15" customHeight="1" x14ac:dyDescent="0.2">
      <c r="A27" s="96">
        <v>50</v>
      </c>
      <c r="B27" s="93" t="s">
        <v>285</v>
      </c>
      <c r="C27" s="114">
        <f>Lasten!C131</f>
        <v>67037</v>
      </c>
      <c r="D27" s="114">
        <f>Lasten!D131</f>
        <v>40302</v>
      </c>
      <c r="E27" s="114">
        <f>Lasten!E131</f>
        <v>22664</v>
      </c>
    </row>
    <row r="28" spans="1:5" ht="15" customHeight="1" x14ac:dyDescent="0.2">
      <c r="A28" s="96">
        <v>51</v>
      </c>
      <c r="B28" s="93" t="s">
        <v>304</v>
      </c>
      <c r="C28" s="114">
        <f>Lasten!C143</f>
        <v>12500</v>
      </c>
      <c r="D28" s="114">
        <f>Lasten!D143</f>
        <v>8637</v>
      </c>
      <c r="E28" s="114">
        <f>Lasten!E143</f>
        <v>22056</v>
      </c>
    </row>
    <row r="29" spans="1:5" ht="15" customHeight="1" thickBot="1" x14ac:dyDescent="0.25">
      <c r="A29" s="96">
        <v>52</v>
      </c>
      <c r="B29" s="93" t="s">
        <v>316</v>
      </c>
      <c r="C29" s="115">
        <f>Lasten!C155</f>
        <v>17000</v>
      </c>
      <c r="D29" s="115">
        <f>Lasten!D155</f>
        <v>8637</v>
      </c>
      <c r="E29" s="115">
        <f>Lasten!E155</f>
        <v>17215</v>
      </c>
    </row>
    <row r="30" spans="1:5" ht="15" customHeight="1" thickBot="1" x14ac:dyDescent="0.25">
      <c r="A30" s="96"/>
      <c r="B30" s="98" t="s">
        <v>358</v>
      </c>
      <c r="C30" s="71">
        <f>SUM(C19:C29)</f>
        <v>118957</v>
      </c>
      <c r="D30" s="71">
        <f>SUM(D19:D29)</f>
        <v>80616</v>
      </c>
      <c r="E30" s="71">
        <f>SUM(E19:E29)</f>
        <v>83422</v>
      </c>
    </row>
    <row r="31" spans="1:5" ht="15" customHeight="1" thickTop="1" x14ac:dyDescent="0.2">
      <c r="A31" s="96"/>
      <c r="B31" s="93"/>
      <c r="C31" s="118"/>
      <c r="D31" s="118"/>
      <c r="E31" s="118"/>
    </row>
    <row r="32" spans="1:5" ht="15" customHeight="1" thickBot="1" x14ac:dyDescent="0.25">
      <c r="A32" s="96"/>
      <c r="B32" s="98" t="s">
        <v>359</v>
      </c>
      <c r="C32" s="71">
        <f>C16-C30</f>
        <v>-9263</v>
      </c>
      <c r="D32" s="71">
        <f>D16-D30</f>
        <v>29812</v>
      </c>
      <c r="E32" s="71">
        <f>E16-E30</f>
        <v>26133</v>
      </c>
    </row>
    <row r="33" spans="1:5" ht="15" customHeight="1" thickTop="1" x14ac:dyDescent="0.2">
      <c r="A33" s="96"/>
      <c r="B33" s="93"/>
      <c r="C33" s="118"/>
      <c r="D33" s="118"/>
      <c r="E33" s="118"/>
    </row>
    <row r="34" spans="1:5" ht="15" customHeight="1" x14ac:dyDescent="0.2">
      <c r="A34" s="96">
        <v>53</v>
      </c>
      <c r="B34" s="93" t="s">
        <v>360</v>
      </c>
      <c r="C34" s="117">
        <f>-Lasten!C161</f>
        <v>-16487</v>
      </c>
      <c r="D34" s="117">
        <f>-Lasten!D161</f>
        <v>-16487</v>
      </c>
      <c r="E34" s="117">
        <f>-Lasten!E161</f>
        <v>-17988</v>
      </c>
    </row>
    <row r="35" spans="1:5" ht="15" customHeight="1" x14ac:dyDescent="0.2">
      <c r="A35" s="96">
        <v>54</v>
      </c>
      <c r="B35" s="93" t="s">
        <v>361</v>
      </c>
      <c r="C35" s="114">
        <f>-Lasten!C166</f>
        <v>40000</v>
      </c>
      <c r="D35" s="114">
        <f>-Lasten!D166</f>
        <v>0</v>
      </c>
      <c r="E35" s="114">
        <f>-Lasten!E166</f>
        <v>1870</v>
      </c>
    </row>
    <row r="36" spans="1:5" ht="15" customHeight="1" x14ac:dyDescent="0.2">
      <c r="A36" s="96">
        <v>56</v>
      </c>
      <c r="B36" s="93" t="s">
        <v>334</v>
      </c>
      <c r="C36" s="114">
        <f>Lasten!C171</f>
        <v>0</v>
      </c>
      <c r="D36" s="114">
        <f>Lasten!D171</f>
        <v>0</v>
      </c>
      <c r="E36" s="114">
        <f>Lasten!E171</f>
        <v>0</v>
      </c>
    </row>
    <row r="37" spans="1:5" ht="15" customHeight="1" x14ac:dyDescent="0.2">
      <c r="A37" s="96">
        <v>57</v>
      </c>
      <c r="B37" s="93" t="s">
        <v>339</v>
      </c>
      <c r="C37" s="114">
        <f>Lasten!C175</f>
        <v>0</v>
      </c>
      <c r="D37" s="114">
        <f>Lasten!D175</f>
        <v>0</v>
      </c>
      <c r="E37" s="114">
        <f>Lasten!E175</f>
        <v>0</v>
      </c>
    </row>
    <row r="38" spans="1:5" ht="15" customHeight="1" thickBot="1" x14ac:dyDescent="0.25">
      <c r="A38" s="96">
        <v>58</v>
      </c>
      <c r="B38" s="93" t="s">
        <v>340</v>
      </c>
      <c r="C38" s="115">
        <f>Lasten!C186</f>
        <v>-1750</v>
      </c>
      <c r="D38" s="115">
        <f>Lasten!D186</f>
        <v>-750</v>
      </c>
      <c r="E38" s="115">
        <f>Lasten!E186</f>
        <v>-1093</v>
      </c>
    </row>
    <row r="39" spans="1:5" ht="15" customHeight="1" thickBot="1" x14ac:dyDescent="0.25">
      <c r="B39" s="98" t="s">
        <v>77</v>
      </c>
      <c r="C39" s="119">
        <f>SUM(C34:C38)</f>
        <v>21763</v>
      </c>
      <c r="D39" s="119">
        <f>SUM(D34:D38)</f>
        <v>-17237</v>
      </c>
      <c r="E39" s="119">
        <f>SUM(E34:E38)</f>
        <v>-17211</v>
      </c>
    </row>
    <row r="40" spans="1:5" ht="15" customHeight="1" thickTop="1" x14ac:dyDescent="0.2">
      <c r="B40" s="98"/>
      <c r="C40" s="120"/>
      <c r="D40" s="120"/>
      <c r="E40" s="120"/>
    </row>
    <row r="41" spans="1:5" ht="15" customHeight="1" thickBot="1" x14ac:dyDescent="0.25">
      <c r="B41" s="93"/>
      <c r="C41" s="121"/>
      <c r="D41" s="121"/>
      <c r="E41" s="121"/>
    </row>
    <row r="42" spans="1:5" ht="15" customHeight="1" thickBot="1" x14ac:dyDescent="0.3">
      <c r="B42" s="99" t="s">
        <v>362</v>
      </c>
      <c r="C42" s="71">
        <f>C16-C30+C39</f>
        <v>12500</v>
      </c>
      <c r="D42" s="71">
        <f>D16-D30+D39</f>
        <v>12575</v>
      </c>
      <c r="E42" s="71">
        <f>E16-E30+E39</f>
        <v>8922</v>
      </c>
    </row>
    <row r="43" spans="1:5" ht="15" customHeight="1" thickTop="1" x14ac:dyDescent="0.25">
      <c r="B43" s="100"/>
      <c r="C43" s="101"/>
      <c r="D43" s="101"/>
      <c r="E43" s="101"/>
    </row>
    <row r="44" spans="1:5" ht="15" customHeight="1" x14ac:dyDescent="0.25">
      <c r="B44" s="100"/>
      <c r="C44" s="101"/>
      <c r="D44" s="101"/>
      <c r="E44" s="101"/>
    </row>
    <row r="46" spans="1:5" ht="15" x14ac:dyDescent="0.25">
      <c r="B46" s="113" t="s">
        <v>363</v>
      </c>
      <c r="C46" s="102">
        <f>'Alg.info begr.'!D25</f>
        <v>2018</v>
      </c>
    </row>
    <row r="47" spans="1:5" x14ac:dyDescent="0.2">
      <c r="B47" s="103"/>
      <c r="C47" s="104" t="s">
        <v>364</v>
      </c>
      <c r="D47" s="104" t="s">
        <v>365</v>
      </c>
    </row>
    <row r="48" spans="1:5" x14ac:dyDescent="0.2">
      <c r="B48" s="105" t="s">
        <v>366</v>
      </c>
      <c r="C48" s="73">
        <v>12500</v>
      </c>
      <c r="D48" s="73"/>
    </row>
    <row r="49" spans="2:4" x14ac:dyDescent="0.2">
      <c r="B49" s="105" t="s">
        <v>367</v>
      </c>
      <c r="C49" s="73">
        <v>0</v>
      </c>
      <c r="D49" s="73">
        <v>0</v>
      </c>
    </row>
    <row r="50" spans="2:4" x14ac:dyDescent="0.2">
      <c r="B50" s="105" t="s">
        <v>368</v>
      </c>
      <c r="C50" s="73">
        <v>0</v>
      </c>
      <c r="D50" s="73">
        <v>0</v>
      </c>
    </row>
    <row r="51" spans="2:4" ht="13.5" thickBot="1" x14ac:dyDescent="0.25">
      <c r="B51" s="93" t="s">
        <v>369</v>
      </c>
      <c r="C51" s="106">
        <v>0</v>
      </c>
      <c r="D51" s="106">
        <v>0</v>
      </c>
    </row>
    <row r="52" spans="2:4" ht="13.5" thickBot="1" x14ac:dyDescent="0.25">
      <c r="B52" s="107" t="s">
        <v>370</v>
      </c>
      <c r="C52" s="108">
        <f>SUM(C48:C51)</f>
        <v>12500</v>
      </c>
      <c r="D52" s="108">
        <f>SUM(D48:D51)</f>
        <v>0</v>
      </c>
    </row>
    <row r="53" spans="2:4" ht="13.5" thickTop="1" x14ac:dyDescent="0.2">
      <c r="B53" s="93"/>
      <c r="C53" s="109"/>
      <c r="D53" s="110"/>
    </row>
    <row r="54" spans="2:4" x14ac:dyDescent="0.2">
      <c r="B54" s="111" t="s">
        <v>371</v>
      </c>
      <c r="C54" s="112">
        <f>C52+D52</f>
        <v>12500</v>
      </c>
      <c r="D54" s="105"/>
    </row>
  </sheetData>
  <sheetProtection password="E1AC" sheet="1" objects="1" scenarios="1" formatCells="0" formatColumns="0" formatRows="0"/>
  <phoneticPr fontId="0" type="noConversion"/>
  <conditionalFormatting sqref="C32:E32 C42:E42">
    <cfRule type="expression" dxfId="0" priority="1" stopIfTrue="1">
      <formula>C32&lt;0</formula>
    </cfRule>
  </conditionalFormatting>
  <pageMargins left="0.59055118110236227" right="0.78740157480314965" top="0.78740157480314965" bottom="0.59055118110236227" header="0.51181102362204722" footer="0.51181102362204722"/>
  <pageSetup paperSize="9" scale="90" orientation="portrait" r:id="rId1"/>
  <headerFooter alignWithMargins="0">
    <oddHeader>&amp;R&amp;8&amp;P</oddHeader>
    <oddFooter>&amp;C&amp;8begroting diaconie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6</vt:i4>
      </vt:variant>
    </vt:vector>
  </HeadingPairs>
  <TitlesOfParts>
    <vt:vector size="11" baseType="lpstr">
      <vt:lpstr>Info gebruik</vt:lpstr>
      <vt:lpstr>Alg.info begr.</vt:lpstr>
      <vt:lpstr>Baten</vt:lpstr>
      <vt:lpstr>Lasten</vt:lpstr>
      <vt:lpstr>Totaal expl.</vt:lpstr>
      <vt:lpstr>Baten!Afdrukbereik</vt:lpstr>
      <vt:lpstr>Lasten!Afdrukbereik</vt:lpstr>
      <vt:lpstr>'Totaal expl.'!Afdrukbereik</vt:lpstr>
      <vt:lpstr>'Alg.info begr.'!Afdruktitels</vt:lpstr>
      <vt:lpstr>Baten!Afdruktitels</vt:lpstr>
      <vt:lpstr>Lasten!Afdruktitels</vt:lpstr>
    </vt:vector>
  </TitlesOfParts>
  <Company>zzzzzzz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Visser</dc:creator>
  <cp:lastModifiedBy>Greet</cp:lastModifiedBy>
  <cp:lastPrinted>2014-10-02T18:42:27Z</cp:lastPrinted>
  <dcterms:created xsi:type="dcterms:W3CDTF">2005-05-18T17:24:05Z</dcterms:created>
  <dcterms:modified xsi:type="dcterms:W3CDTF">2018-05-21T19:28:31Z</dcterms:modified>
</cp:coreProperties>
</file>